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firstSheet="1" activeTab="11"/>
  </bookViews>
  <sheets>
    <sheet name="стр.1" sheetId="1" r:id="rId1"/>
    <sheet name="111" sheetId="2" r:id="rId2"/>
    <sheet name="119" sheetId="3" r:id="rId3"/>
    <sheet name="244" sheetId="4" r:id="rId4"/>
    <sheet name="291" sheetId="5" r:id="rId5"/>
    <sheet name="111 р" sheetId="6" r:id="rId6"/>
    <sheet name="119 р" sheetId="7" r:id="rId7"/>
    <sheet name="244р" sheetId="8" r:id="rId8"/>
    <sheet name="111 (об)" sheetId="9" r:id="rId9"/>
    <sheet name="119 (об)" sheetId="10" r:id="rId10"/>
    <sheet name="244(об)" sheetId="11" r:id="rId11"/>
    <sheet name="л пит" sheetId="12" r:id="rId12"/>
    <sheet name="расч (2)" sheetId="13" r:id="rId13"/>
  </sheets>
  <definedNames>
    <definedName name="_xlnm.Print_Area" localSheetId="1">'111'!$A$1:$BE$79</definedName>
    <definedName name="_xlnm.Print_Area" localSheetId="8">'111 (об)'!$A$1:$BE$85</definedName>
    <definedName name="_xlnm.Print_Area" localSheetId="5">'111 р'!$A$1:$BE$79</definedName>
    <definedName name="_xlnm.Print_Area" localSheetId="2">'119'!$A$1:$BD$35</definedName>
    <definedName name="_xlnm.Print_Area" localSheetId="9">'119 (об)'!$A$1:$BC$36</definedName>
    <definedName name="_xlnm.Print_Area" localSheetId="6">'119 р'!$A$1:$BD$35</definedName>
    <definedName name="_xlnm.Print_Area" localSheetId="3">'244'!$A$1:$BF$86</definedName>
    <definedName name="_xlnm.Print_Area" localSheetId="10">'244(об)'!$A$1:$BE$46</definedName>
    <definedName name="_xlnm.Print_Area" localSheetId="7">'244р'!$A$1:$BE$79</definedName>
    <definedName name="_xlnm.Print_Area" localSheetId="4">'291'!$A$1:$BH$38</definedName>
    <definedName name="_xlnm.Print_Area" localSheetId="11">'л пит'!$A$1:$BE$42</definedName>
    <definedName name="_xlnm.Print_Area" localSheetId="12">'расч (2)'!$A$1:$BH$420</definedName>
    <definedName name="_xlnm.Print_Area" localSheetId="0">'стр.1'!$A$1:$FG$148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W4" authorId="0">
      <text>
        <r>
          <rPr>
            <sz val="9"/>
            <rFont val="Tahoma"/>
            <family val="2"/>
          </rPr>
          <t>Смету казенного учреждения утверждает руководитель учреждения или уполномоченное лицо, если иное не установлено Порядком ГРБС (п. 10 Общих требований, утв. приказом Минфина от 14.02.2018 № 26н, п. 25 Порядка, утв. приказом Минфина от 20.06.2018 № 141н)</t>
        </r>
      </text>
    </comment>
    <comment ref="BF65" authorId="0">
      <text>
        <r>
          <rPr>
            <sz val="9"/>
            <rFont val="Tahoma"/>
            <family val="2"/>
          </rPr>
          <t>Показатели в смете формируйте на основании доведенных до учреждения ЛБО и обоснований-расчетов (п. 6, 8 Общих требований, утв. приказом Минфина от 14.02.2018 № 26н, п. 3, 4, 20 Порядка, утв. приказом Минфина от 20.06.2018 № 141н)</t>
        </r>
      </text>
    </comment>
    <comment ref="AO24" authorId="0">
      <text>
        <r>
          <rPr>
            <sz val="9"/>
            <rFont val="Tahoma"/>
            <family val="2"/>
          </rPr>
          <t>Смету детализируйте до КОСГУ, только если такое решение принял вышестоящий ГРБС (п. 3 Порядка, утв. приказом Минфина от 20.06.2018 № 141н)</t>
        </r>
      </text>
    </comment>
    <comment ref="CN65" authorId="0">
      <text>
        <r>
          <rPr>
            <sz val="9"/>
            <rFont val="Tahoma"/>
            <family val="2"/>
          </rPr>
          <t>Показатели в смете формируйте на основании доведенных до учреждения ЛБО и обоснований-расчетов (п. 6, 8 Общих требований, утв. приказом Минфина от 14.02.2018 № 26н, п. 3, 4, 20 Порядка, утв. приказом Минфина от 20.06.2018 № 141н)</t>
        </r>
      </text>
    </comment>
  </commentList>
</comments>
</file>

<file path=xl/sharedStrings.xml><?xml version="1.0" encoding="utf-8"?>
<sst xmlns="http://schemas.openxmlformats.org/spreadsheetml/2006/main" count="1713" uniqueCount="444">
  <si>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</si>
  <si>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</si>
  <si>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</si>
  <si>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</si>
  <si>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</si>
  <si>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</si>
  <si>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</si>
  <si>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Форма по ОКУД</t>
  </si>
  <si>
    <t>Дата</t>
  </si>
  <si>
    <t>по ОКЕИ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</si>
  <si>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</si>
  <si>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</si>
  <si>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</si>
  <si>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</si>
  <si>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</si>
  <si>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</si>
  <si>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</si>
  <si>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</si>
  <si>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</si>
  <si>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</si>
  <si>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</si>
  <si>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</si>
  <si>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год</t>
  </si>
  <si>
    <t>раздел</t>
  </si>
  <si>
    <t>подраздел</t>
  </si>
  <si>
    <t>целевая статья</t>
  </si>
  <si>
    <t>Приложение № 1</t>
  </si>
  <si>
    <t>Код по бюджетной классификации 
Российской Федерации</t>
  </si>
  <si>
    <t>вид 
расходов</t>
  </si>
  <si>
    <t xml:space="preserve">Всего </t>
  </si>
  <si>
    <t xml:space="preserve">Итого по коду БК </t>
  </si>
  <si>
    <t>Сумма</t>
  </si>
  <si>
    <t>х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</si>
  <si>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</si>
  <si>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</si>
  <si>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</si>
  <si>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</si>
  <si>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</si>
  <si>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и 20</t>
  </si>
  <si>
    <t>Код строки</t>
  </si>
  <si>
    <t>(фамилия, инициалы)</t>
  </si>
  <si>
    <t>главного распорядителя (распорядителя) бюджетных средств; учреждения)</t>
  </si>
  <si>
    <t>0501019</t>
  </si>
  <si>
    <t>финансовый год и на плановый период 20</t>
  </si>
  <si>
    <t>глава по БК</t>
  </si>
  <si>
    <t xml:space="preserve"> </t>
  </si>
  <si>
    <t>по Перечню (Реестру)</t>
  </si>
  <si>
    <t>Наименование 
показателя</t>
  </si>
  <si>
    <t>Раздел 2. Лимиты бюджетных обязательств по расходам учреждения, осуществляемым в целях обеспечения функций учреждения, установленных статьей 70
Бюджетного кодекса Российской Федерации</t>
  </si>
  <si>
    <t>(наименование должности лица, согласующего бюджетную смету)</t>
  </si>
  <si>
    <t xml:space="preserve">(наименование должности лица, утверждающего бюджетную смету; наименование </t>
  </si>
  <si>
    <t>Код аналитического показателя
(КОСГУ/ДК)</t>
  </si>
  <si>
    <t>Код аналитического показателя 
(КОСГУ/ДК)</t>
  </si>
  <si>
    <t>Раздел 5. СПРАВОЧНО: Бюджетные ассигнования на исполнение публичных нормативных обязательств</t>
  </si>
  <si>
    <t xml:space="preserve"> годов </t>
  </si>
  <si>
    <t xml:space="preserve"> г.*</t>
  </si>
  <si>
    <t>* Указывается дата подписания бюджетной сметы, в случае утверждения бюджетной сметы руководителем учреждения - дата утверждения бюджетной сметы.</t>
  </si>
  <si>
    <t>(наименование органа местного самоуправления, согласующего бюджетную смету)</t>
  </si>
  <si>
    <t>19</t>
  </si>
  <si>
    <t>20</t>
  </si>
  <si>
    <t>21</t>
  </si>
  <si>
    <t>09</t>
  </si>
  <si>
    <t xml:space="preserve">января </t>
  </si>
  <si>
    <t xml:space="preserve">Заведующая </t>
  </si>
  <si>
    <t>января</t>
  </si>
  <si>
    <t>09.01.2019</t>
  </si>
  <si>
    <t>905</t>
  </si>
  <si>
    <t>33713000</t>
  </si>
  <si>
    <t>Муниципальное казенное учреждение "Отдел образования и молодежной политики администрации города Слободского"</t>
  </si>
  <si>
    <t>07</t>
  </si>
  <si>
    <t>01</t>
  </si>
  <si>
    <t>0110003010</t>
  </si>
  <si>
    <t>111</t>
  </si>
  <si>
    <t>211</t>
  </si>
  <si>
    <t>266</t>
  </si>
  <si>
    <t>119</t>
  </si>
  <si>
    <t>213</t>
  </si>
  <si>
    <t>244</t>
  </si>
  <si>
    <t>03</t>
  </si>
  <si>
    <t>225</t>
  </si>
  <si>
    <t>10</t>
  </si>
  <si>
    <t>0110014030</t>
  </si>
  <si>
    <t>851</t>
  </si>
  <si>
    <t>0110004400</t>
  </si>
  <si>
    <t>342</t>
  </si>
  <si>
    <t>345</t>
  </si>
  <si>
    <t>346</t>
  </si>
  <si>
    <t>0110017140</t>
  </si>
  <si>
    <t>0320010000</t>
  </si>
  <si>
    <t>221/12</t>
  </si>
  <si>
    <t>223/01</t>
  </si>
  <si>
    <t>223/03</t>
  </si>
  <si>
    <t>223/04</t>
  </si>
  <si>
    <t>223/07</t>
  </si>
  <si>
    <t>223/06</t>
  </si>
  <si>
    <t>225/10</t>
  </si>
  <si>
    <t>225/13</t>
  </si>
  <si>
    <t>226/14</t>
  </si>
  <si>
    <t>226/11</t>
  </si>
  <si>
    <t>291/89</t>
  </si>
  <si>
    <t>211/86</t>
  </si>
  <si>
    <t>266/86</t>
  </si>
  <si>
    <t>213/86</t>
  </si>
  <si>
    <t>211/87</t>
  </si>
  <si>
    <t>266/87</t>
  </si>
  <si>
    <t>213/87</t>
  </si>
  <si>
    <t>346/88</t>
  </si>
  <si>
    <t>заведующая</t>
  </si>
  <si>
    <t>4-16-07</t>
  </si>
  <si>
    <t>Трегубова С.Л.</t>
  </si>
  <si>
    <t xml:space="preserve">Заведующий </t>
  </si>
  <si>
    <t>ведению  бюджетных  смет администрации</t>
  </si>
  <si>
    <t xml:space="preserve">                                Приложение № 2</t>
  </si>
  <si>
    <t>города Слободского, Слободской городской Думы</t>
  </si>
  <si>
    <t>к Порядку составления, утверждения и ведения бюджетных смет</t>
  </si>
  <si>
    <t xml:space="preserve">и подведомственных учреждений </t>
  </si>
  <si>
    <t>муниципальных казенных учреждений, утвержденных приказом</t>
  </si>
  <si>
    <t>Финансового управления администрации города Слободского от  03.12.2018 № 72</t>
  </si>
  <si>
    <t>ОБОСНОВАНИЯ (РАСЧЕТЫ) ПЛАНОВЫХ СМЕТНЫХ ПОКАЗАТЕЛЕЙ на 20______  ФИНАНСОВЫЙ ГОД</t>
  </si>
  <si>
    <t>( на плановый период  20_____ и 20_______ годов)</t>
  </si>
  <si>
    <t>Наименование учреждения</t>
  </si>
  <si>
    <t>Код бюджетной классификации</t>
  </si>
  <si>
    <t>КОСГУ 211 "Заработная плата"</t>
  </si>
  <si>
    <t>№
п/п</t>
  </si>
  <si>
    <t>Наименование расходов</t>
  </si>
  <si>
    <t>Сумма в месяц (согласно штатному расписанию),руб.</t>
  </si>
  <si>
    <t>Количество месяцев</t>
  </si>
  <si>
    <t>Сумма, руб.(гр. 3 х гр. 4)</t>
  </si>
  <si>
    <t>Оплата по окладам (должностным окладам), ставкам заработной платы, всего</t>
  </si>
  <si>
    <t xml:space="preserve">Компенсационные выплаты, всего
</t>
  </si>
  <si>
    <t>в том числе:</t>
  </si>
  <si>
    <t xml:space="preserve"> Стимулирующие выплаты, всего</t>
  </si>
  <si>
    <t>Прочие выплаты, всего</t>
  </si>
  <si>
    <t>Районный коэффициент 15%</t>
  </si>
  <si>
    <t>ИТОГО:</t>
  </si>
  <si>
    <t>* к таблице  прилагается штатное расписание, тарификационные списки и другие необходимые документы</t>
  </si>
  <si>
    <t>Информация по должностям и штатной численности</t>
  </si>
  <si>
    <t>№ п/п</t>
  </si>
  <si>
    <t>Должности (по группам 
должностей, категории 
персонала)</t>
  </si>
  <si>
    <t>Штатная численность на начало 
года, предшествующего 
планируемому периоду (ед.)</t>
  </si>
  <si>
    <t>Штатная численность на начало 
планируемого периода (ед.)</t>
  </si>
  <si>
    <t>ВСЕГО:</t>
  </si>
  <si>
    <t xml:space="preserve">КОСГУ 212 "Прочие несоциальные выплаты персоналу в денежной форме" </t>
  </si>
  <si>
    <t>Наименование показателя</t>
  </si>
  <si>
    <t>Количество сотрудников, направляемых в командировку,в год (чел.)</t>
  </si>
  <si>
    <t>Количество суток пребывания в командировке (сут.)</t>
  </si>
  <si>
    <t>Размер оплаты суточных за 1 день, руб.</t>
  </si>
  <si>
    <t>Сумма, руб.</t>
  </si>
  <si>
    <t>1.</t>
  </si>
  <si>
    <t xml:space="preserve"> Возмещение персоналу дополнительных расходов, связанных с проживанием вне места постоянного жительства в служебных командировках (суточные)</t>
  </si>
  <si>
    <t>КОСГУ 213 "Начисления на выплаты по оплате труда"</t>
  </si>
  <si>
    <t>Сумма, руб</t>
  </si>
  <si>
    <t>Размер начислений на выплаты по оплате труда в соответствии с действующими на дату составления сметы нормативными правовыми актами (30,2%)</t>
  </si>
  <si>
    <t>КОСГУ 221 "Услуги связи"</t>
  </si>
  <si>
    <t>Единица измерения</t>
  </si>
  <si>
    <t>Количество номеров</t>
  </si>
  <si>
    <t>Количество платежей в год</t>
  </si>
  <si>
    <t>Стоимость
за единицу,
руб.</t>
  </si>
  <si>
    <t>Лимитированные услуги связи:</t>
  </si>
  <si>
    <t>Пользование абонентской линией</t>
  </si>
  <si>
    <t>Предоставление местных телефонных соединений</t>
  </si>
  <si>
    <t>Междугородняя и внутризоновая связь</t>
  </si>
  <si>
    <t>Отправка детализированного счета по электронной почте</t>
  </si>
  <si>
    <t>Определитель номера</t>
  </si>
  <si>
    <t>Радиоточка</t>
  </si>
  <si>
    <t>Интернет (указать название тарифа)</t>
  </si>
  <si>
    <t>2</t>
  </si>
  <si>
    <t>Другие услуги (расшифровать)</t>
  </si>
  <si>
    <t>КОСГУ 222 "Транспортные услуги"</t>
  </si>
  <si>
    <t>№п/п</t>
  </si>
  <si>
    <t>Количество услуг перевозки</t>
  </si>
  <si>
    <t xml:space="preserve">Стоимость
за единицу, руб.
</t>
  </si>
  <si>
    <t>Сумма, руб.          (гр.3 х гр.4)</t>
  </si>
  <si>
    <t>Компенсация за использование личного транспорта для служебных целей</t>
  </si>
  <si>
    <t>Оказание услуг перевозки на основании договора автотранспортного обслуживания</t>
  </si>
  <si>
    <t>Другие аналогичные расходы (расшифровать)</t>
  </si>
  <si>
    <t xml:space="preserve"> КОСГУ 223 "Коммунальные услуги"</t>
  </si>
  <si>
    <t>Потребле-
ние в год</t>
  </si>
  <si>
    <t>Потребление в год</t>
  </si>
  <si>
    <t>Тариф (стоимость за единицу измерения), руб.</t>
  </si>
  <si>
    <t>Сумма, руб.
(гр. 4 х гр. 5)</t>
  </si>
  <si>
    <t>1</t>
  </si>
  <si>
    <t>Тепловая энергия, в том числе по поставщикам:</t>
  </si>
  <si>
    <t>гКал</t>
  </si>
  <si>
    <t>Гкал</t>
  </si>
  <si>
    <t>Электрическая энергия</t>
  </si>
  <si>
    <t>кВт/час</t>
  </si>
  <si>
    <t>кВтч</t>
  </si>
  <si>
    <t>3</t>
  </si>
  <si>
    <t>Водоснабжение, в т.ч.:</t>
  </si>
  <si>
    <t>куб.м</t>
  </si>
  <si>
    <t>холодное</t>
  </si>
  <si>
    <t>горячее</t>
  </si>
  <si>
    <t>4</t>
  </si>
  <si>
    <t xml:space="preserve">Водоотведение </t>
  </si>
  <si>
    <t>5</t>
  </si>
  <si>
    <t>Прочие коммунальные услуги (расшифровать)</t>
  </si>
  <si>
    <t>куб. м</t>
  </si>
  <si>
    <t>КОСГУ 224 "Арендная плата за пользование имуществом"(за исключением земельных участков и других обособленных природных объектов)"</t>
  </si>
  <si>
    <t>Количество зданий, помещений, транспортных средств</t>
  </si>
  <si>
    <t>Площадь арендуемых помещений</t>
  </si>
  <si>
    <t xml:space="preserve">Средняя стоимость в месяц 1 кв.м.(1ед. автотранспорта) рублей </t>
  </si>
  <si>
    <t>Срок аренды услуг (кол-во месяцев)</t>
  </si>
  <si>
    <t>Сумма, руб.
(гр. 4 х гр. 5 х гр.6)</t>
  </si>
  <si>
    <t>Арендная плата за пользование имуществом (расшифровать)</t>
  </si>
  <si>
    <t>КОСГУ 225 "Работы, услуги по содержанию имущества"</t>
  </si>
  <si>
    <t>Ед.изм.</t>
  </si>
  <si>
    <t>Количество (объем)</t>
  </si>
  <si>
    <t>Стоимость за единицу (руб.)</t>
  </si>
  <si>
    <t>Сумма, руб.
(гр. 4 х гр. 5 )</t>
  </si>
  <si>
    <t>Уборка и вывоз мусора</t>
  </si>
  <si>
    <t>Уборка и вывоз снега</t>
  </si>
  <si>
    <t>Дератизация, дезинфекция, дезинсекция помещений</t>
  </si>
  <si>
    <t>Противопожарные мероприятия, связанные с содержанием имущества:</t>
  </si>
  <si>
    <t>обслуживание пожарной сигнализации</t>
  </si>
  <si>
    <t>огнезащитная обработка</t>
  </si>
  <si>
    <t>зарядка огнетушителей</t>
  </si>
  <si>
    <t xml:space="preserve"> измерение сопротивления изоляции электропроводки, испытание устройств защитного заземления и другие аналогичные расходы</t>
  </si>
  <si>
    <t>Обслуживание охранной сигнализации</t>
  </si>
  <si>
    <t>Обслуживание оборудования и инвентаря, в том числе:</t>
  </si>
  <si>
    <t>Техническое обслуживание оборудования и инвентаря (расшифровать)</t>
  </si>
  <si>
    <t>Текущий ремонт оборудования и инвентаря (расшифровать)</t>
  </si>
  <si>
    <t>Заправка картриджей</t>
  </si>
  <si>
    <t>Обслуживание транспорта, в том числе:</t>
  </si>
  <si>
    <t>Текущий ремонт транспорта</t>
  </si>
  <si>
    <t>Техническое обслуживание транспорта</t>
  </si>
  <si>
    <t xml:space="preserve">Оплата текущего ремонта административных зданий и помещений </t>
  </si>
  <si>
    <t>Обследование технического состояния (аттестация) объектов нефинансовых активов, осуществляемое в целях получения информации о необходимости проведения и объемах ремонта, определения возможности дальнейшей эксплуатации (включая, диагностику автотранспортных средств, в том числе при государственном техническом осмотре), ресурса работоспособности</t>
  </si>
  <si>
    <t>Оплата по  договорам ГПХ</t>
  </si>
  <si>
    <t>КОСГУ 226 "Прочие работы, услуги"</t>
  </si>
  <si>
    <t>Ед.изм</t>
  </si>
  <si>
    <t>Количество</t>
  </si>
  <si>
    <t xml:space="preserve">Стоимость 
услуги, руб.
</t>
  </si>
  <si>
    <t>Сумма, руб.
(гр. 4х гр.5 )</t>
  </si>
  <si>
    <t>Услуги вневедомственной (в том числе пожарной) охраны</t>
  </si>
  <si>
    <t>объектов</t>
  </si>
  <si>
    <t>Расходы на возмещение персоналу расходов, связанных со служебными командировками:</t>
  </si>
  <si>
    <t>по проезду к месту служебной командировки и обратно к месту постоянной работы транспортом общего пользования, соответственно, к станции, пристани, аэропорту и от станции, пристани, аэропорта, если они находятся за чертой населенного пункта, при наличии документов (билетов), подтверждающих эти расходы</t>
  </si>
  <si>
    <t>по найму жилых помещений</t>
  </si>
  <si>
    <t>сутки</t>
  </si>
  <si>
    <t>Выплата суточных, а также денежных средств на питание (при невозможности приобретения услуг по его организации), а также компенсация расходов на проезд и проживание в жилых помещениях (найм жилого помещения) спортсменам и студентам при их направлении на различного рода мероприятия (соревнования, олимпиады, учебную практику и иные мероприятия)</t>
  </si>
  <si>
    <t>Медицинские услуги (в том числе диспансеризация, медицинский осмотр и освидетельствование работников (включая предрейсовые осмотры водителей), состоящих в штате учреждения, проведение медицинских анализов)</t>
  </si>
  <si>
    <t>чел.</t>
  </si>
  <si>
    <t>Подписка на периодические и справочные издания, в том числе для читальных залов библиотек, с учетом доставки подписных изданий, если она предусмотрена в договоре подписки</t>
  </si>
  <si>
    <t>экз.</t>
  </si>
  <si>
    <t>Оплата обучения на курсах повышения квалификации</t>
  </si>
  <si>
    <t>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</si>
  <si>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>Услуги по защите электронного документооборота (поддержке программного продукта) с использованием сертификационных средств криптографической защиты информации</t>
  </si>
  <si>
    <t>Услуги рекламного характера (в том числе, размещение объявлений в средствах массовой информации)</t>
  </si>
  <si>
    <t>Межевание границ земельных участков</t>
  </si>
  <si>
    <t>Услуги по демеркуризации</t>
  </si>
  <si>
    <t>Работы по распиловке, колке и укладке дров</t>
  </si>
  <si>
    <t>КОСГУ 227 "Страхование"</t>
  </si>
  <si>
    <t>Стоимость 
услуги,
руб.</t>
  </si>
  <si>
    <t>КОСГУ 228 "Услуги, работы для целей капитальных вложений"</t>
  </si>
  <si>
    <t>Разработка проектной и сметной документации для строительства, реконструкции объектов нефинансовых активов</t>
  </si>
  <si>
    <t>Проведение государственной экспертизы проектной документации, осуществление строительного контроля, включая авторский надзор за строительством, реконструкцией объектов капитального строительства, оплату демонтажных работ</t>
  </si>
  <si>
    <t xml:space="preserve"> (снос строений, перенос коммуникаций и тому подобное)</t>
  </si>
  <si>
    <t>Установка (расширение) единых функционирующих систем (включая приведение в состояние, пригодное к эксплуатации), таких как: охранная, пожарная сигнализация, локально-вычислительная сеть, система видеонаблюдения, контроля доступа и иных аналогичных систем, в том числе обустройство "тревожной кнопки", а также работы по модернизации указанных систем (за исключением стоимости основных средств, необходимых для проведения модернизации и поставляемых исполнителем, расходы на оплату которых следует относить на статью 310 "Увеличение стоимости основных средств" КОСГУ)</t>
  </si>
  <si>
    <t xml:space="preserve"> Монтажные работы по оборудованию, требующему монтажа, в случае если данные работы не предусмотрены договорами поставки, договорами (государственными (муниципальными) контрактами) на строительство, реконструкцию, техническое перевооружение, дооборудование объектов</t>
  </si>
  <si>
    <t>Пусконаладочные работы "вхолостую" (расходы капитального характера на оплату работ по комплексному опробованию и наладке смонтированного оборудования на объектах капитального строительства, осуществляемые в рамках бюджетных инвестиций)</t>
  </si>
  <si>
    <t>6</t>
  </si>
  <si>
    <t>КОСГУ 231"Обслуживание внутреннего долга"</t>
  </si>
  <si>
    <t>Банк</t>
  </si>
  <si>
    <t>Срок кредита</t>
  </si>
  <si>
    <t>% ставка</t>
  </si>
  <si>
    <t>дни</t>
  </si>
  <si>
    <t xml:space="preserve"> КОСГУ  262 "Пособия по социальной помощи населению"</t>
  </si>
  <si>
    <t>Количество человек</t>
  </si>
  <si>
    <t>Размер выплат на одного человека (руб.)</t>
  </si>
  <si>
    <t>Оплата пособий и денежных выплат различным категориям граждан, в том числе:</t>
  </si>
  <si>
    <t xml:space="preserve"> КОСГУ  264 "Пенсии, пособия, выплачиваемые работодателями, нанимателями бывшим работникам в денежной форме"</t>
  </si>
  <si>
    <t>Дополнительное ежемесячное обеспечение к пенсиям государственных служащих Российской Федерации, государственных служащих субъектов Российской Федерации и муниципальных служащих</t>
  </si>
  <si>
    <t xml:space="preserve"> КОСГУ 266 "Социальные пособия и компенсации персоналу в денежной форме" </t>
  </si>
  <si>
    <t>Пособие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заболеваний);</t>
  </si>
  <si>
    <t>Выходные пособия работникам, военнослужащим и сотрудникам правоохранительных органов (органов безопасности), имеющим специальные звания, при их увольнении в связи с ликвидацией, либо реорганизацией учреждений, иными организационно-штатными мероприятиями, приводящими к сокращению численности или штата учреждения, осуществляемые в порядке и размерах, установленных законодательством Российской Федерации;</t>
  </si>
  <si>
    <t>Среднемесячный заработок на период трудоустройства  гражданского служащего при его увольнении в связи с ликвидацией либо реорганизацией иными организационно-штатными  приводящими к сокращению численности или штата учреждения;</t>
  </si>
  <si>
    <t xml:space="preserve"> КОСГУ 291 "Налоги, пошлины и сборы""</t>
  </si>
  <si>
    <t>Количество выплат</t>
  </si>
  <si>
    <t>Тариф (норматив затрат), руб.</t>
  </si>
  <si>
    <t>Налог на добавленную стоимость и налог на прибыль (в части обязательств государственных (муниципальных) казенных учреждений)</t>
  </si>
  <si>
    <t xml:space="preserve"> Налог на имущество</t>
  </si>
  <si>
    <t xml:space="preserve"> Транспортный налог</t>
  </si>
  <si>
    <t xml:space="preserve"> Плата за загрязнение окружающей среды</t>
  </si>
  <si>
    <t>Государственная пошлина и сборы в установленных законодательством Российской Федерации случаях</t>
  </si>
  <si>
    <t>Земельный налог</t>
  </si>
  <si>
    <t>КОСГУ 292 "Штрафы за нарушение законодательства о налогах и сборах, законодательства о страховых взносах"</t>
  </si>
  <si>
    <t>КОСГУ 293"Штрафы за нарушение законодательства о закупках и нарушение условий контрактов (договоров)"</t>
  </si>
  <si>
    <t xml:space="preserve"> КОСГУ 295 "Другие экономические санкции"</t>
  </si>
  <si>
    <t xml:space="preserve"> КОСГУ 296 "Иные выплаты текущего характера физическим лицам"</t>
  </si>
  <si>
    <t>Стоимость выплаты</t>
  </si>
  <si>
    <t>Выплаты физическим лицам (за исключением физических лиц - производителей товаров, работ, услуг) государственных премий, грантов, денежных компенсаций, надбавок, иных выплат</t>
  </si>
  <si>
    <t>Возмещение вреда, причиненного гражданину в результате незаконных действий (бездействия) органов государственной власти (государственных органов), органов местного самоуправления, либо должностных лиц этих органов</t>
  </si>
  <si>
    <t>Возмещение истцам (физическим лицам) судебных издержек на основании вступивших в законную силу судебных актов</t>
  </si>
  <si>
    <t>Выплаты бывшим работникам государственных (муниципальных) учреждений к памятным датам, профессиональным праздникам и тому подобное</t>
  </si>
  <si>
    <t xml:space="preserve">КОСГУ 297 "Иные выплаты текущего характера организациям" </t>
  </si>
  <si>
    <t>Возмещение истцам (юридическим лицам) судебных издержек на основании вступивших в законную силу судебных актов</t>
  </si>
  <si>
    <t>Взносы за членство в организациях, кроме членских взносов в международные организации</t>
  </si>
  <si>
    <t>Возмещение вреда, причиненного юридическому лицу в результате незаконных действий (бездействия) органов государственной власти (государственных органов), органов местного самоуправления, либо должностных лиц этих органов</t>
  </si>
  <si>
    <t>КОСГУ 310 "Увеличение стоимости основных средств"</t>
  </si>
  <si>
    <t>Фактическое наличие на 01.01.20__г.</t>
  </si>
  <si>
    <t>Количество, 
штук</t>
  </si>
  <si>
    <t>Цена за единицу, руб.</t>
  </si>
  <si>
    <t>Сумма,руб.
(гр.4 х гр.5)</t>
  </si>
  <si>
    <t>Приобретение основных средств, в том числе:</t>
  </si>
  <si>
    <t xml:space="preserve"> КОСГУ  342 "Увеличение стоимости продуктов питания" </t>
  </si>
  <si>
    <t>Численность детей, чел.</t>
  </si>
  <si>
    <t>Количество посещений (дней)</t>
  </si>
  <si>
    <t>Планируемые расходы на питание в день, руб.</t>
  </si>
  <si>
    <t>Сумма, руб.
(гр.3 х гр.4 х гр.5)</t>
  </si>
  <si>
    <t xml:space="preserve"> КОСГУ  343 "Увеличение стоимости горюче-смазочных материалов" </t>
  </si>
  <si>
    <t>Марка автомобиля</t>
  </si>
  <si>
    <t>Количество автомобилей</t>
  </si>
  <si>
    <t>Марка ГСМ</t>
  </si>
  <si>
    <t>Планируемый пробег в год (км)</t>
  </si>
  <si>
    <t>Норматив расходования (л/100 км)</t>
  </si>
  <si>
    <t>Потребность ГСМ (л)</t>
  </si>
  <si>
    <t>Цена (руб.)</t>
  </si>
  <si>
    <t>Сумма, руб.
(гр.7 х гр.8 )</t>
  </si>
  <si>
    <t xml:space="preserve"> КОСГУ  344 "Увеличение стоимости строительных материалов"</t>
  </si>
  <si>
    <t>Сумма, руб.
(гр.4 х гр.5)</t>
  </si>
  <si>
    <t>Расходы по оплате договоров на приобретение (изготовление) строительных материалов, за исключением строительных материалов для целей капитальных вложений (расшифровать)</t>
  </si>
  <si>
    <t xml:space="preserve"> КОСГУ  345 "Увеличение стоимости мягкого инвентаря"</t>
  </si>
  <si>
    <t>Приобретение (изготовление) мягкого инвентаря, в том числе имущества, функционально ориентированного на охрану труда и технику безопасности, гражданскую оборону (специальной одежды, специальной обуви и предохранительных приспособлений (комбинезонов, костюмов, курток, брюк, халатов, полушубков, тулупов, различной обуви, рукавиц, очков, шлемов, противогазов, респираторов, других видов специальной одежды)) расшифровать</t>
  </si>
  <si>
    <t xml:space="preserve"> КОСГУ  346 "Увеличение стоимости прочих оборотных запасов (материалов)"</t>
  </si>
  <si>
    <t>Приобретение (изготовление) прочих объектов, относящихся к материальным запасам, в том числе:</t>
  </si>
  <si>
    <t xml:space="preserve"> запасных и (или) составных частей для машин, оборудования, оргтехники, вычислительной техники, систем телекоммуникаций и локальных вычислительных сетей, систем передачи и отображения информации, защиты информации, информационно-вычислительных систем, средств связи и тому подобное</t>
  </si>
  <si>
    <t>кухонного инвентаря</t>
  </si>
  <si>
    <t>кормов, средств ухода, дрессировки, экипировки животных</t>
  </si>
  <si>
    <t>бланочной продукции (за исключением бланков строгой отчетности)</t>
  </si>
  <si>
    <t>канцтоваров</t>
  </si>
  <si>
    <t>бумаги</t>
  </si>
  <si>
    <t>хозтоваров</t>
  </si>
  <si>
    <t>электротоваров</t>
  </si>
  <si>
    <t>КОСГУ  347 "Увеличение стоимости материальных запасов для целей капитальных вложений"</t>
  </si>
  <si>
    <t>Приобретение (изготовление) всех видов материалов, включая строительные материалы, для целей капитальных вложений</t>
  </si>
  <si>
    <t xml:space="preserve"> КОСГУ  349 "Увеличение стоимости прочих материальных запасов однократного применения" </t>
  </si>
  <si>
    <t>Сумма, руб.
(гр.4 х гр.5 )</t>
  </si>
  <si>
    <t>Приобретение (изготовление) подарочной и сувенирной продукции, не предназначенной для дальнейшей перепродажи, в том числе:</t>
  </si>
  <si>
    <t xml:space="preserve"> поздравительных открыток и вкладышей к ним</t>
  </si>
  <si>
    <t xml:space="preserve"> приветственных адресов, почетных грамот, благодарственных писем, дипломов и удостоверений лауреатов конкурсов для награждения и тому подобное</t>
  </si>
  <si>
    <t>цветов</t>
  </si>
  <si>
    <t>приобретение (изготовление) бланков строгой отчетности</t>
  </si>
  <si>
    <t xml:space="preserve">КОСГУ   352 "Увеличение стоимости неисключительных прав на результаты интеллектуальной деятельности с неопределенным сроком полезного использования" </t>
  </si>
  <si>
    <t>Приобретение неисключительных прав на результаты интеллектуальной деятельности с неопределенным сроком полезного использования, в том числе приобретение пользовательских, лицензионных прав на программное обеспечение, приобретение и обновление справочно-информационных баз данных (расшифровать):</t>
  </si>
  <si>
    <t xml:space="preserve">КОСГУ   353 "Увеличение стоимости неисключительных прав на результаты интеллектуальной деятельности с определенным сроком полезного использования" </t>
  </si>
  <si>
    <t>Приобретение неисключительных прав на результаты интеллектуальной деятельности с определенным сроком полезного использования, в том числе приобретение пользовательских, лицензионных прав на программное обеспечение, приобретение и обновление справочно-информационных баз данных (расшифровать):</t>
  </si>
  <si>
    <t>подпись</t>
  </si>
  <si>
    <t>расшифровка</t>
  </si>
  <si>
    <t>Главный бухгалтер</t>
  </si>
  <si>
    <t xml:space="preserve">Исполнитель </t>
  </si>
  <si>
    <t>должность</t>
  </si>
  <si>
    <t>ОБОСНОВАНИЯ (РАСЧЕТЫ) ПЛАНОВЫХ СМЕТНЫХ ПОКАЗАТЕЛЕЙ на 2019  ФИНАНСОВЫЙ ГОД</t>
  </si>
  <si>
    <t>( на плановый период  2020 и 2021 годов)</t>
  </si>
  <si>
    <t>0701 0110003010 111</t>
  </si>
  <si>
    <t>выплаты за совмещение профессий</t>
  </si>
  <si>
    <t xml:space="preserve"> выплаты за работу в местностях с особыми климатическими условиями</t>
  </si>
  <si>
    <t xml:space="preserve"> выплаты за сверхурочную работу</t>
  </si>
  <si>
    <t xml:space="preserve">выплаты за исполнение обязанностей временно отсутствующего работника без освобождения от работы, определенной трудовым договором </t>
  </si>
  <si>
    <t>выплаты за работу в выходные и нерабочие праздничные дни</t>
  </si>
  <si>
    <t>выплаты за работу в ночное время</t>
  </si>
  <si>
    <t>выплаты работникам, занятым на тяжелых работах, работах с вредными и (или) опасными  условиями труда</t>
  </si>
  <si>
    <t>выплаты за расширение зон обслуживания или увеличение объема работы</t>
  </si>
  <si>
    <t xml:space="preserve"> премиальные выплаты</t>
  </si>
  <si>
    <t>выплаты за стаж непрерывной работы</t>
  </si>
  <si>
    <t>выплаты за наличие квалификационной категории (классности)</t>
  </si>
  <si>
    <t xml:space="preserve"> выплаты за наличие ученой степени и почетного звания</t>
  </si>
  <si>
    <t>персональный повышающий коэффициент к окладу</t>
  </si>
  <si>
    <t>повышающий коэффициент к окладу (должностному окладу, ставке заработной платы) по занимаемой должности</t>
  </si>
  <si>
    <t>оплата отпускных (42 календ. дня, 28 календ.дней согласно Постановления Правительства РФ №922 от 24.12.07г.)</t>
  </si>
  <si>
    <t>материальная помощь</t>
  </si>
  <si>
    <t xml:space="preserve">ежемесячных компенсационных выплат в размере 50 рублей персоналу, находящемуся в отпуске по уходу за ребенком до достижения им возраста 3 лет, назначаемые и выплачиваемые в соответствии с постановлением Правительства Российской Федерации </t>
  </si>
  <si>
    <t xml:space="preserve"> выплаты за высокие результаты и качество выполняемых работ</t>
  </si>
  <si>
    <t>0701 0110003010 119</t>
  </si>
  <si>
    <t>0701 0110003010 244</t>
  </si>
  <si>
    <t>Лукина Е.А.</t>
  </si>
  <si>
    <t>Электрическая энергия (доп 03)</t>
  </si>
  <si>
    <t>Водоснабжение, Водоотведение в т.ч.:(Доп 04)</t>
  </si>
  <si>
    <t>Плата за обращение с твердыми коммунальными отходами(Доп 06)</t>
  </si>
  <si>
    <t>Противопожарные мероприятия, связанные с содержанием имущества(Доп 10):</t>
  </si>
  <si>
    <t>Содержание в чистоте помещений, зданий, дворов, иного имущества(Доп 13)</t>
  </si>
  <si>
    <t>Медицинские услуги (в том числе диспансеризация, медицинский осмотр и освидетельствование работников (включая предрейсовые осмотры водителей), состоящих в штате учреждения, проведение медицинских анализов) (Доп 14)</t>
  </si>
  <si>
    <t>Услуги вневедомственной (в том числе пожарной) охраны (Доп 11)</t>
  </si>
  <si>
    <t xml:space="preserve"> Налог на имущество (Доп 89)</t>
  </si>
  <si>
    <t>0701 0110014030 851</t>
  </si>
  <si>
    <t>0701 0110004400 111</t>
  </si>
  <si>
    <t>0701 0110004400 119</t>
  </si>
  <si>
    <t>0701 0110004400 244</t>
  </si>
  <si>
    <t>Содержание в чистоте помещений, зданий, дворов, иного имущества (Доп 13)</t>
  </si>
  <si>
    <t>Текущий ремонт оборудования и инвентаря:</t>
  </si>
  <si>
    <t xml:space="preserve">Другие аналогичные расходы </t>
  </si>
  <si>
    <t>Ремонт электрооборудования на пищеблоке</t>
  </si>
  <si>
    <t>Услуги по стирке белья</t>
  </si>
  <si>
    <t>Приобретение продуктов питания</t>
  </si>
  <si>
    <t>Приобретение (изготовление) мягкого инвентаря, в том числе имущества, функционально ориентированного на охрану труда и технику безопасности, гражданскую оборону (специальной одежды,  костюмов, курток, брюк, халатов, палотенца, пастельное белье, наматрасники, косынки)</t>
  </si>
  <si>
    <t xml:space="preserve">Моющие средства </t>
  </si>
  <si>
    <t>кухонного инвентаря (посуда)</t>
  </si>
  <si>
    <t xml:space="preserve">сантехнические товары </t>
  </si>
  <si>
    <t>0701 0110017140 111</t>
  </si>
  <si>
    <t>Доп 86</t>
  </si>
  <si>
    <t>Доп 87</t>
  </si>
  <si>
    <t>Доп (86)</t>
  </si>
  <si>
    <t>0701 0110017140 119</t>
  </si>
  <si>
    <t>Доп (87)</t>
  </si>
  <si>
    <t>0701 0110017140 244</t>
  </si>
  <si>
    <t>Приобретение (изготовление) прочих объектов, относящихся к материальным запасам, в том числе:(Доп 88)</t>
  </si>
  <si>
    <t>2019</t>
  </si>
  <si>
    <t>246/88</t>
  </si>
  <si>
    <t xml:space="preserve">БЮДЖЕТНАЯ СМЕТА  </t>
  </si>
  <si>
    <t xml:space="preserve"> на 20</t>
  </si>
  <si>
    <t>Заработная плата</t>
  </si>
  <si>
    <t>Социальные пособия и компенсации персоналу в денежной форме</t>
  </si>
  <si>
    <t>Начисления на выплаты по оплате труда</t>
  </si>
  <si>
    <t xml:space="preserve">Услуги связи 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</si>
  <si>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</si>
  <si>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</si>
  <si>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</si>
  <si>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</si>
  <si>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продуктов питания</t>
  </si>
  <si>
    <t>Увеличение стоимости мягкого инвентаря</t>
  </si>
  <si>
    <t>Увеличение стоимости прочих оборотных запасов (материалов)</t>
  </si>
  <si>
    <t>шт</t>
  </si>
  <si>
    <t>Средний тариф (стоимость за единицу измерения), руб.</t>
  </si>
  <si>
    <t>Средняя стоимость
за единицу,
руб.</t>
  </si>
  <si>
    <t xml:space="preserve">ТО  оборудования при передаче извещения о пожаре </t>
  </si>
  <si>
    <t>Средняя стоимость за единицу (руб.)</t>
  </si>
  <si>
    <t xml:space="preserve">Средняя стоимость 
услуги, руб.
</t>
  </si>
  <si>
    <t xml:space="preserve"> Средний тариф (норматив затрат), руб.</t>
  </si>
  <si>
    <t>Игры, игрушки, наглядные пособия,  учебная литература, учебно-методические пособия,канцтоваров,бумаги</t>
  </si>
  <si>
    <t>Средняя Цена за единицу, руб.</t>
  </si>
  <si>
    <t>экономист</t>
  </si>
  <si>
    <t>Тестоедова В.А.</t>
  </si>
  <si>
    <t xml:space="preserve">экономист </t>
  </si>
  <si>
    <t>Лимитированные услуги связи: (Доп 12)</t>
  </si>
  <si>
    <t>Приобретение продуктов питания (льготное питание)   30%</t>
  </si>
  <si>
    <t xml:space="preserve">ремонт и ТО огнетушителей,перезарядка огнетушителей </t>
  </si>
  <si>
    <t>Муниципальное казенное дошкольное образовательное учреждение детский сад общеразвивающего вида "Тополек" города Слободского Кировской области</t>
  </si>
  <si>
    <t>Семакина К.А.</t>
  </si>
  <si>
    <t>Сумма, руб.(гр.2 х гр.3)</t>
  </si>
  <si>
    <t>Сумма, руб.(гр. 2 х гр.3)</t>
  </si>
  <si>
    <t>333D0247</t>
  </si>
  <si>
    <t>Бюджет муниципального образования "город Слободской"</t>
  </si>
  <si>
    <t>Тепловая энергия, в том числе по поставщикам: (Доп 01)</t>
  </si>
  <si>
    <t>1003 0320010000 244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</si>
</sst>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sz val="9"/>
      <name val="Tahoma"/>
      <family val="2"/>
    </font>
    <font>
      <b/>
      <i/>
      <sz val="8"/>
      <name val="Times New Roman"/>
      <family val="1"/>
    </font>
    <font>
      <b/>
      <i/>
      <sz val="8.5"/>
      <name val="Times New Roman"/>
      <family val="1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i/>
      <sz val="8.5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i/>
      <sz val="9.5"/>
      <color indexed="10"/>
      <name val="Times New Roman"/>
      <family val="1"/>
    </font>
    <font>
      <b/>
      <i/>
      <sz val="10"/>
      <name val="Times New Roman"/>
      <family val="1"/>
    </font>
    <font>
      <i/>
      <sz val="8.5"/>
      <color indexed="10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0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36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52" applyFont="1">
      <alignment/>
      <protection/>
    </xf>
    <xf numFmtId="0" fontId="3" fillId="0" borderId="0" xfId="52" applyFont="1" applyAlignment="1">
      <alignment horizontal="left" indent="1"/>
      <protection/>
    </xf>
    <xf numFmtId="0" fontId="13" fillId="0" borderId="0" xfId="52" applyFont="1" applyAlignment="1">
      <alignment horizontal="left" vertical="center" indent="15"/>
      <protection/>
    </xf>
    <xf numFmtId="0" fontId="14" fillId="0" borderId="0" xfId="52" applyFont="1" applyAlignment="1">
      <alignment vertical="center"/>
      <protection/>
    </xf>
    <xf numFmtId="0" fontId="15" fillId="0" borderId="0" xfId="52" applyFont="1" applyAlignment="1">
      <alignment horizontal="left"/>
      <protection/>
    </xf>
    <xf numFmtId="0" fontId="20" fillId="0" borderId="0" xfId="52">
      <alignment/>
      <protection/>
    </xf>
    <xf numFmtId="0" fontId="14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16" fillId="0" borderId="0" xfId="52" applyFont="1" applyAlignment="1">
      <alignment horizontal="center"/>
      <protection/>
    </xf>
    <xf numFmtId="0" fontId="16" fillId="0" borderId="0" xfId="52" applyFont="1" applyAlignment="1">
      <alignment horizontal="left"/>
      <protection/>
    </xf>
    <xf numFmtId="0" fontId="16" fillId="0" borderId="0" xfId="52" applyFont="1" applyAlignment="1">
      <alignment horizontal="right"/>
      <protection/>
    </xf>
    <xf numFmtId="0" fontId="16" fillId="0" borderId="16" xfId="52" applyFont="1" applyBorder="1" applyAlignment="1">
      <alignment horizontal="left"/>
      <protection/>
    </xf>
    <xf numFmtId="0" fontId="17" fillId="0" borderId="0" xfId="52" applyFont="1" applyAlignment="1">
      <alignment horizontal="left"/>
      <protection/>
    </xf>
    <xf numFmtId="0" fontId="18" fillId="0" borderId="16" xfId="52" applyFont="1" applyBorder="1" applyAlignment="1">
      <alignment horizontal="left"/>
      <protection/>
    </xf>
    <xf numFmtId="0" fontId="17" fillId="0" borderId="0" xfId="52" applyFont="1" applyBorder="1" applyAlignment="1">
      <alignment horizontal="left"/>
      <protection/>
    </xf>
    <xf numFmtId="0" fontId="18" fillId="0" borderId="0" xfId="52" applyFont="1" applyBorder="1" applyAlignment="1">
      <alignment horizontal="left"/>
      <protection/>
    </xf>
    <xf numFmtId="0" fontId="18" fillId="0" borderId="0" xfId="52" applyFont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Alignment="1">
      <alignment horizontal="center"/>
      <protection/>
    </xf>
    <xf numFmtId="0" fontId="17" fillId="0" borderId="17" xfId="52" applyFont="1" applyBorder="1" applyAlignment="1">
      <alignment horizontal="center" vertical="top" wrapText="1"/>
      <protection/>
    </xf>
    <xf numFmtId="0" fontId="15" fillId="0" borderId="17" xfId="52" applyFont="1" applyBorder="1" applyAlignment="1">
      <alignment wrapText="1"/>
      <protection/>
    </xf>
    <xf numFmtId="0" fontId="19" fillId="0" borderId="17" xfId="52" applyFont="1" applyBorder="1" applyAlignment="1">
      <alignment horizontal="center"/>
      <protection/>
    </xf>
    <xf numFmtId="0" fontId="15" fillId="0" borderId="17" xfId="52" applyFont="1" applyBorder="1" applyAlignment="1">
      <alignment horizontal="center" wrapText="1"/>
      <protection/>
    </xf>
    <xf numFmtId="0" fontId="20" fillId="0" borderId="17" xfId="52" applyBorder="1">
      <alignment/>
      <protection/>
    </xf>
    <xf numFmtId="0" fontId="19" fillId="0" borderId="0" xfId="52" applyFont="1" applyAlignment="1">
      <alignment horizontal="center"/>
      <protection/>
    </xf>
    <xf numFmtId="2" fontId="37" fillId="0" borderId="17" xfId="52" applyNumberFormat="1" applyFont="1" applyBorder="1">
      <alignment/>
      <protection/>
    </xf>
    <xf numFmtId="0" fontId="15" fillId="0" borderId="0" xfId="52" applyFont="1">
      <alignment/>
      <protection/>
    </xf>
    <xf numFmtId="0" fontId="38" fillId="0" borderId="0" xfId="52" applyFont="1">
      <alignment/>
      <protection/>
    </xf>
    <xf numFmtId="0" fontId="15" fillId="0" borderId="17" xfId="52" applyFont="1" applyBorder="1" applyAlignment="1">
      <alignment vertical="center"/>
      <protection/>
    </xf>
    <xf numFmtId="0" fontId="15" fillId="0" borderId="17" xfId="52" applyFont="1" applyBorder="1" applyAlignment="1">
      <alignment horizontal="center"/>
      <protection/>
    </xf>
    <xf numFmtId="0" fontId="15" fillId="0" borderId="17" xfId="52" applyFont="1" applyBorder="1">
      <alignment/>
      <protection/>
    </xf>
    <xf numFmtId="0" fontId="17" fillId="0" borderId="0" xfId="52" applyFont="1">
      <alignment/>
      <protection/>
    </xf>
    <xf numFmtId="0" fontId="15" fillId="24" borderId="17" xfId="52" applyFont="1" applyFill="1" applyBorder="1" applyAlignment="1">
      <alignment vertical="top" wrapText="1"/>
      <protection/>
    </xf>
    <xf numFmtId="0" fontId="15" fillId="24" borderId="17" xfId="52" applyFont="1" applyFill="1" applyBorder="1" applyAlignment="1">
      <alignment horizontal="center" vertical="top" wrapText="1"/>
      <protection/>
    </xf>
    <xf numFmtId="0" fontId="17" fillId="0" borderId="17" xfId="52" applyFont="1" applyBorder="1">
      <alignment/>
      <protection/>
    </xf>
    <xf numFmtId="0" fontId="15" fillId="24" borderId="14" xfId="52" applyFont="1" applyFill="1" applyBorder="1" applyAlignment="1">
      <alignment horizontal="left" vertical="top" wrapText="1" indent="4"/>
      <protection/>
    </xf>
    <xf numFmtId="0" fontId="15" fillId="24" borderId="16" xfId="52" applyFont="1" applyFill="1" applyBorder="1" applyAlignment="1">
      <alignment vertical="top" wrapText="1"/>
      <protection/>
    </xf>
    <xf numFmtId="0" fontId="15" fillId="24" borderId="18" xfId="52" applyFont="1" applyFill="1" applyBorder="1" applyAlignment="1">
      <alignment vertical="top" wrapText="1"/>
      <protection/>
    </xf>
    <xf numFmtId="0" fontId="15" fillId="24" borderId="0" xfId="52" applyFont="1" applyFill="1" applyBorder="1" applyAlignment="1">
      <alignment horizontal="center" vertical="top" wrapText="1"/>
      <protection/>
    </xf>
    <xf numFmtId="0" fontId="17" fillId="0" borderId="0" xfId="52" applyFont="1" applyBorder="1" applyAlignment="1">
      <alignment/>
      <protection/>
    </xf>
    <xf numFmtId="0" fontId="20" fillId="0" borderId="0" xfId="52" applyBorder="1" applyAlignment="1">
      <alignment/>
      <protection/>
    </xf>
    <xf numFmtId="0" fontId="15" fillId="24" borderId="0" xfId="52" applyFont="1" applyFill="1" applyBorder="1" applyAlignment="1">
      <alignment vertical="top" wrapText="1"/>
      <protection/>
    </xf>
    <xf numFmtId="0" fontId="18" fillId="0" borderId="0" xfId="52" applyFont="1" applyBorder="1" applyAlignment="1">
      <alignment/>
      <protection/>
    </xf>
    <xf numFmtId="2" fontId="18" fillId="0" borderId="17" xfId="52" applyNumberFormat="1" applyFont="1" applyBorder="1">
      <alignment/>
      <protection/>
    </xf>
    <xf numFmtId="0" fontId="17" fillId="0" borderId="0" xfId="52" applyFont="1" applyBorder="1">
      <alignment/>
      <protection/>
    </xf>
    <xf numFmtId="0" fontId="17" fillId="0" borderId="19" xfId="52" applyFont="1" applyBorder="1" applyAlignment="1">
      <alignment horizontal="center" vertical="top" wrapText="1"/>
      <protection/>
    </xf>
    <xf numFmtId="0" fontId="17" fillId="0" borderId="20" xfId="52" applyFont="1" applyBorder="1" applyAlignment="1">
      <alignment horizontal="center" vertical="top" wrapText="1"/>
      <protection/>
    </xf>
    <xf numFmtId="0" fontId="17" fillId="0" borderId="14" xfId="52" applyFont="1" applyBorder="1" applyAlignment="1">
      <alignment vertical="top" wrapText="1"/>
      <protection/>
    </xf>
    <xf numFmtId="0" fontId="17" fillId="0" borderId="20" xfId="52" applyFont="1" applyBorder="1" applyAlignment="1">
      <alignment vertical="top" wrapText="1"/>
      <protection/>
    </xf>
    <xf numFmtId="0" fontId="17" fillId="0" borderId="14" xfId="52" applyFont="1" applyBorder="1" applyAlignment="1">
      <alignment horizontal="center" vertical="top" wrapText="1"/>
      <protection/>
    </xf>
    <xf numFmtId="0" fontId="15" fillId="0" borderId="17" xfId="52" applyFont="1" applyBorder="1" applyAlignment="1">
      <alignment horizontal="center" vertical="top"/>
      <protection/>
    </xf>
    <xf numFmtId="0" fontId="17" fillId="0" borderId="17" xfId="52" applyFont="1" applyBorder="1" applyAlignment="1">
      <alignment horizontal="center" vertical="top"/>
      <protection/>
    </xf>
    <xf numFmtId="0" fontId="17" fillId="0" borderId="19" xfId="52" applyFont="1" applyBorder="1" applyAlignment="1">
      <alignment horizontal="center" vertical="top"/>
      <protection/>
    </xf>
    <xf numFmtId="0" fontId="17" fillId="0" borderId="14" xfId="52" applyFont="1" applyBorder="1" applyAlignment="1">
      <alignment horizontal="center" vertical="top"/>
      <protection/>
    </xf>
    <xf numFmtId="0" fontId="17" fillId="0" borderId="20" xfId="52" applyFont="1" applyBorder="1" applyAlignment="1">
      <alignment horizontal="center" vertical="top"/>
      <protection/>
    </xf>
    <xf numFmtId="0" fontId="17" fillId="0" borderId="14" xfId="52" applyFont="1" applyBorder="1" applyAlignment="1">
      <alignment vertical="top"/>
      <protection/>
    </xf>
    <xf numFmtId="0" fontId="17" fillId="0" borderId="20" xfId="52" applyFont="1" applyBorder="1" applyAlignment="1">
      <alignment vertical="top"/>
      <protection/>
    </xf>
    <xf numFmtId="0" fontId="17" fillId="0" borderId="19" xfId="52" applyFont="1" applyBorder="1" applyAlignment="1">
      <alignment horizontal="left" vertical="top" wrapText="1"/>
      <protection/>
    </xf>
    <xf numFmtId="0" fontId="20" fillId="0" borderId="14" xfId="52" applyBorder="1" applyAlignment="1">
      <alignment horizontal="center" vertical="top"/>
      <protection/>
    </xf>
    <xf numFmtId="0" fontId="20" fillId="0" borderId="20" xfId="52" applyBorder="1" applyAlignment="1">
      <alignment horizontal="center" vertical="top"/>
      <protection/>
    </xf>
    <xf numFmtId="49" fontId="17" fillId="0" borderId="17" xfId="52" applyNumberFormat="1" applyFont="1" applyBorder="1" applyAlignment="1">
      <alignment horizontal="center" vertical="top"/>
      <protection/>
    </xf>
    <xf numFmtId="0" fontId="17" fillId="0" borderId="19" xfId="52" applyFont="1" applyBorder="1" applyAlignment="1">
      <alignment horizontal="left" vertical="top"/>
      <protection/>
    </xf>
    <xf numFmtId="0" fontId="17" fillId="0" borderId="14" xfId="52" applyFont="1" applyBorder="1" applyAlignment="1">
      <alignment horizontal="left" vertical="top"/>
      <protection/>
    </xf>
    <xf numFmtId="0" fontId="17" fillId="0" borderId="19" xfId="52" applyFont="1" applyFill="1" applyBorder="1" applyAlignment="1">
      <alignment horizontal="center" vertical="top"/>
      <protection/>
    </xf>
    <xf numFmtId="0" fontId="17" fillId="0" borderId="20" xfId="52" applyFont="1" applyFill="1" applyBorder="1" applyAlignment="1">
      <alignment horizontal="center" vertical="top"/>
      <protection/>
    </xf>
    <xf numFmtId="0" fontId="17" fillId="0" borderId="14" xfId="52" applyFont="1" applyFill="1" applyBorder="1" applyAlignment="1">
      <alignment vertical="top"/>
      <protection/>
    </xf>
    <xf numFmtId="0" fontId="17" fillId="0" borderId="20" xfId="52" applyFont="1" applyFill="1" applyBorder="1" applyAlignment="1">
      <alignment vertical="top"/>
      <protection/>
    </xf>
    <xf numFmtId="0" fontId="17" fillId="0" borderId="14" xfId="52" applyFont="1" applyFill="1" applyBorder="1" applyAlignment="1">
      <alignment horizontal="center" vertical="top"/>
      <protection/>
    </xf>
    <xf numFmtId="4" fontId="17" fillId="0" borderId="19" xfId="52" applyNumberFormat="1" applyFont="1" applyFill="1" applyBorder="1" applyAlignment="1">
      <alignment horizontal="center" vertical="top"/>
      <protection/>
    </xf>
    <xf numFmtId="0" fontId="17" fillId="0" borderId="17" xfId="52" applyFont="1" applyFill="1" applyBorder="1" applyAlignment="1">
      <alignment horizontal="center" vertical="top"/>
      <protection/>
    </xf>
    <xf numFmtId="0" fontId="17" fillId="0" borderId="14" xfId="52" applyFont="1" applyBorder="1" applyAlignment="1">
      <alignment horizontal="left" vertical="top" wrapText="1"/>
      <protection/>
    </xf>
    <xf numFmtId="0" fontId="17" fillId="0" borderId="17" xfId="52" applyFont="1" applyBorder="1" applyAlignment="1">
      <alignment horizontal="left" vertical="top"/>
      <protection/>
    </xf>
    <xf numFmtId="49" fontId="17" fillId="0" borderId="0" xfId="52" applyNumberFormat="1" applyFont="1" applyBorder="1" applyAlignment="1">
      <alignment horizontal="center" vertical="top"/>
      <protection/>
    </xf>
    <xf numFmtId="0" fontId="18" fillId="0" borderId="11" xfId="52" applyFont="1" applyBorder="1" applyAlignment="1">
      <alignment horizontal="right" vertical="top"/>
      <protection/>
    </xf>
    <xf numFmtId="2" fontId="19" fillId="0" borderId="17" xfId="52" applyNumberFormat="1" applyFont="1" applyBorder="1">
      <alignment/>
      <protection/>
    </xf>
    <xf numFmtId="0" fontId="17" fillId="0" borderId="0" xfId="52" applyFont="1" applyFill="1" applyBorder="1" applyAlignment="1">
      <alignment horizontal="left" vertical="top" wrapText="1"/>
      <protection/>
    </xf>
    <xf numFmtId="0" fontId="17" fillId="0" borderId="0" xfId="52" applyFont="1" applyBorder="1" applyAlignment="1">
      <alignment horizontal="center" vertical="top"/>
      <protection/>
    </xf>
    <xf numFmtId="0" fontId="17" fillId="0" borderId="0" xfId="52" applyFont="1" applyFill="1" applyBorder="1" applyAlignment="1">
      <alignment horizontal="center" vertical="top"/>
      <protection/>
    </xf>
    <xf numFmtId="0" fontId="18" fillId="0" borderId="0" xfId="52" applyFont="1" applyBorder="1" applyAlignment="1">
      <alignment horizontal="left" vertical="top"/>
      <protection/>
    </xf>
    <xf numFmtId="0" fontId="18" fillId="0" borderId="0" xfId="52" applyFont="1" applyBorder="1" applyAlignment="1">
      <alignment horizontal="left" vertical="top" wrapText="1"/>
      <protection/>
    </xf>
    <xf numFmtId="0" fontId="18" fillId="0" borderId="0" xfId="52" applyFont="1" applyBorder="1" applyAlignment="1">
      <alignment horizontal="center" vertical="center" shrinkToFit="1"/>
      <protection/>
    </xf>
    <xf numFmtId="0" fontId="18" fillId="0" borderId="0" xfId="52" applyFont="1" applyBorder="1" applyAlignment="1">
      <alignment horizontal="center" vertical="top"/>
      <protection/>
    </xf>
    <xf numFmtId="0" fontId="17" fillId="0" borderId="17" xfId="52" applyFont="1" applyFill="1" applyBorder="1" applyAlignment="1">
      <alignment horizontal="center" vertical="top" wrapText="1"/>
      <protection/>
    </xf>
    <xf numFmtId="0" fontId="17" fillId="0" borderId="14" xfId="52" applyFont="1" applyFill="1" applyBorder="1" applyAlignment="1">
      <alignment vertical="top" wrapText="1"/>
      <protection/>
    </xf>
    <xf numFmtId="0" fontId="17" fillId="0" borderId="17" xfId="52" applyFont="1" applyFill="1" applyBorder="1" applyAlignment="1">
      <alignment vertical="top" wrapText="1"/>
      <protection/>
    </xf>
    <xf numFmtId="0" fontId="18" fillId="0" borderId="11" xfId="52" applyFont="1" applyBorder="1" applyAlignment="1">
      <alignment horizontal="right" vertical="top" wrapText="1"/>
      <protection/>
    </xf>
    <xf numFmtId="4" fontId="18" fillId="0" borderId="11" xfId="52" applyNumberFormat="1" applyFont="1" applyFill="1" applyBorder="1" applyAlignment="1">
      <alignment horizontal="center" vertical="top"/>
      <protection/>
    </xf>
    <xf numFmtId="0" fontId="18" fillId="0" borderId="0" xfId="52" applyFont="1" applyBorder="1" applyAlignment="1">
      <alignment horizontal="right" vertical="top"/>
      <protection/>
    </xf>
    <xf numFmtId="0" fontId="18" fillId="0" borderId="0" xfId="52" applyFont="1" applyBorder="1" applyAlignment="1">
      <alignment horizontal="right" vertical="top" wrapText="1"/>
      <protection/>
    </xf>
    <xf numFmtId="0" fontId="18" fillId="0" borderId="0" xfId="52" applyFont="1" applyFill="1" applyBorder="1" applyAlignment="1">
      <alignment horizontal="center" vertical="top"/>
      <protection/>
    </xf>
    <xf numFmtId="4" fontId="18" fillId="0" borderId="0" xfId="52" applyNumberFormat="1" applyFont="1" applyFill="1" applyBorder="1" applyAlignment="1">
      <alignment horizontal="center" vertical="top"/>
      <protection/>
    </xf>
    <xf numFmtId="4" fontId="18" fillId="0" borderId="0" xfId="52" applyNumberFormat="1" applyFont="1" applyFill="1" applyBorder="1" applyAlignment="1">
      <alignment horizontal="right" vertical="top"/>
      <protection/>
    </xf>
    <xf numFmtId="0" fontId="20" fillId="0" borderId="0" xfId="52" applyBorder="1" applyAlignment="1">
      <alignment horizontal="right"/>
      <protection/>
    </xf>
    <xf numFmtId="0" fontId="17" fillId="0" borderId="19" xfId="52" applyFont="1" applyBorder="1" applyAlignment="1">
      <alignment vertical="top" wrapText="1"/>
      <protection/>
    </xf>
    <xf numFmtId="0" fontId="20" fillId="0" borderId="14" xfId="52" applyBorder="1" applyAlignment="1">
      <alignment vertical="top" wrapText="1"/>
      <protection/>
    </xf>
    <xf numFmtId="0" fontId="20" fillId="0" borderId="20" xfId="52" applyBorder="1" applyAlignment="1">
      <alignment vertical="top" wrapText="1"/>
      <protection/>
    </xf>
    <xf numFmtId="0" fontId="17" fillId="0" borderId="17" xfId="52" applyFont="1" applyBorder="1" applyAlignment="1">
      <alignment vertical="top" wrapText="1"/>
      <protection/>
    </xf>
    <xf numFmtId="0" fontId="15" fillId="0" borderId="17" xfId="52" applyFont="1" applyBorder="1" applyAlignment="1">
      <alignment vertical="top" wrapText="1"/>
      <protection/>
    </xf>
    <xf numFmtId="0" fontId="17" fillId="0" borderId="19" xfId="52" applyNumberFormat="1" applyFont="1" applyBorder="1" applyAlignment="1">
      <alignment horizontal="center" vertical="top"/>
      <protection/>
    </xf>
    <xf numFmtId="0" fontId="17" fillId="0" borderId="14" xfId="52" applyNumberFormat="1" applyFont="1" applyBorder="1" applyAlignment="1">
      <alignment horizontal="center" vertical="top"/>
      <protection/>
    </xf>
    <xf numFmtId="0" fontId="17" fillId="0" borderId="20" xfId="52" applyNumberFormat="1" applyFont="1" applyBorder="1" applyAlignment="1">
      <alignment horizontal="center" vertical="top"/>
      <protection/>
    </xf>
    <xf numFmtId="0" fontId="17" fillId="0" borderId="14" xfId="52" applyNumberFormat="1" applyFont="1" applyBorder="1" applyAlignment="1">
      <alignment vertical="top"/>
      <protection/>
    </xf>
    <xf numFmtId="0" fontId="17" fillId="0" borderId="20" xfId="52" applyNumberFormat="1" applyFont="1" applyBorder="1" applyAlignment="1">
      <alignment vertical="top"/>
      <protection/>
    </xf>
    <xf numFmtId="0" fontId="17" fillId="0" borderId="19" xfId="52" applyNumberFormat="1" applyFont="1" applyBorder="1" applyAlignment="1">
      <alignment vertical="top"/>
      <protection/>
    </xf>
    <xf numFmtId="0" fontId="17" fillId="0" borderId="17" xfId="52" applyNumberFormat="1" applyFont="1" applyBorder="1" applyAlignment="1">
      <alignment horizontal="center" vertical="top"/>
      <protection/>
    </xf>
    <xf numFmtId="49" fontId="17" fillId="0" borderId="19" xfId="52" applyNumberFormat="1" applyFont="1" applyFill="1" applyBorder="1" applyAlignment="1">
      <alignment horizontal="center" vertical="top"/>
      <protection/>
    </xf>
    <xf numFmtId="0" fontId="17" fillId="0" borderId="19" xfId="52" applyFont="1" applyBorder="1" applyAlignment="1">
      <alignment vertical="top" shrinkToFit="1"/>
      <protection/>
    </xf>
    <xf numFmtId="0" fontId="17" fillId="0" borderId="14" xfId="52" applyFont="1" applyBorder="1" applyAlignment="1">
      <alignment vertical="top" shrinkToFit="1"/>
      <protection/>
    </xf>
    <xf numFmtId="0" fontId="17" fillId="0" borderId="20" xfId="52" applyFont="1" applyBorder="1" applyAlignment="1">
      <alignment vertical="top" shrinkToFit="1"/>
      <protection/>
    </xf>
    <xf numFmtId="1" fontId="17" fillId="0" borderId="19" xfId="52" applyNumberFormat="1" applyFont="1" applyBorder="1" applyAlignment="1">
      <alignment vertical="top"/>
      <protection/>
    </xf>
    <xf numFmtId="1" fontId="17" fillId="0" borderId="14" xfId="52" applyNumberFormat="1" applyFont="1" applyBorder="1" applyAlignment="1">
      <alignment vertical="top"/>
      <protection/>
    </xf>
    <xf numFmtId="1" fontId="17" fillId="0" borderId="17" xfId="52" applyNumberFormat="1" applyFont="1" applyBorder="1" applyAlignment="1">
      <alignment horizontal="center" vertical="top"/>
      <protection/>
    </xf>
    <xf numFmtId="1" fontId="17" fillId="0" borderId="19" xfId="52" applyNumberFormat="1" applyFont="1" applyBorder="1" applyAlignment="1">
      <alignment horizontal="center" vertical="top"/>
      <protection/>
    </xf>
    <xf numFmtId="0" fontId="18" fillId="0" borderId="0" xfId="52" applyFont="1" applyBorder="1" applyAlignment="1">
      <alignment horizontal="center" vertical="top" shrinkToFit="1"/>
      <protection/>
    </xf>
    <xf numFmtId="0" fontId="18" fillId="0" borderId="17" xfId="52" applyFont="1" applyBorder="1" applyAlignment="1">
      <alignment horizontal="center" vertical="top" shrinkToFit="1"/>
      <protection/>
    </xf>
    <xf numFmtId="0" fontId="18" fillId="0" borderId="17" xfId="52" applyFont="1" applyBorder="1" applyAlignment="1">
      <alignment horizontal="center" vertical="top"/>
      <protection/>
    </xf>
    <xf numFmtId="4" fontId="18" fillId="0" borderId="0" xfId="52" applyNumberFormat="1" applyFont="1" applyBorder="1" applyAlignment="1">
      <alignment horizontal="center" vertical="top"/>
      <protection/>
    </xf>
    <xf numFmtId="0" fontId="17" fillId="0" borderId="14" xfId="52" applyFont="1" applyFill="1" applyBorder="1" applyAlignment="1">
      <alignment horizontal="center" vertical="top" wrapText="1"/>
      <protection/>
    </xf>
    <xf numFmtId="0" fontId="17" fillId="0" borderId="20" xfId="52" applyFont="1" applyFill="1" applyBorder="1" applyAlignment="1">
      <alignment horizontal="center" vertical="top" wrapText="1"/>
      <protection/>
    </xf>
    <xf numFmtId="0" fontId="18" fillId="0" borderId="11" xfId="52" applyFont="1" applyFill="1" applyBorder="1" applyAlignment="1">
      <alignment horizontal="right" vertical="top"/>
      <protection/>
    </xf>
    <xf numFmtId="0" fontId="18" fillId="0" borderId="17" xfId="52" applyFont="1" applyBorder="1" applyAlignment="1">
      <alignment horizontal="center" vertical="top" wrapText="1"/>
      <protection/>
    </xf>
    <xf numFmtId="0" fontId="18" fillId="0" borderId="17" xfId="52" applyFont="1" applyFill="1" applyBorder="1" applyAlignment="1">
      <alignment horizontal="center" vertical="top"/>
      <protection/>
    </xf>
    <xf numFmtId="0" fontId="15" fillId="0" borderId="17" xfId="52" applyFont="1" applyBorder="1" applyAlignment="1">
      <alignment horizontal="center" vertical="top" wrapText="1"/>
      <protection/>
    </xf>
    <xf numFmtId="0" fontId="17" fillId="0" borderId="14" xfId="52" applyNumberFormat="1" applyFont="1" applyBorder="1" applyAlignment="1">
      <alignment horizontal="left" vertical="top" wrapText="1"/>
      <protection/>
    </xf>
    <xf numFmtId="0" fontId="17" fillId="0" borderId="20" xfId="52" applyNumberFormat="1" applyFont="1" applyBorder="1" applyAlignment="1">
      <alignment horizontal="left" vertical="top" wrapText="1"/>
      <protection/>
    </xf>
    <xf numFmtId="0" fontId="17" fillId="0" borderId="17" xfId="52" applyFont="1" applyBorder="1" applyAlignment="1">
      <alignment horizontal="left" vertical="top" wrapText="1"/>
      <protection/>
    </xf>
    <xf numFmtId="0" fontId="20" fillId="0" borderId="20" xfId="52" applyBorder="1" applyAlignment="1">
      <alignment vertical="top"/>
      <protection/>
    </xf>
    <xf numFmtId="0" fontId="18" fillId="0" borderId="11" xfId="52" applyFont="1" applyFill="1" applyBorder="1" applyAlignment="1">
      <alignment horizontal="left" vertical="top"/>
      <protection/>
    </xf>
    <xf numFmtId="0" fontId="19" fillId="0" borderId="11" xfId="52" applyFont="1" applyBorder="1" applyAlignment="1">
      <alignment horizontal="center"/>
      <protection/>
    </xf>
    <xf numFmtId="0" fontId="18" fillId="0" borderId="0" xfId="52" applyFont="1" applyFill="1" applyBorder="1" applyAlignment="1">
      <alignment horizontal="right" vertical="top"/>
      <protection/>
    </xf>
    <xf numFmtId="0" fontId="18" fillId="0" borderId="0" xfId="52" applyFont="1" applyFill="1" applyBorder="1" applyAlignment="1">
      <alignment horizontal="left" vertical="top"/>
      <protection/>
    </xf>
    <xf numFmtId="0" fontId="19" fillId="0" borderId="0" xfId="52" applyFont="1" applyBorder="1" applyAlignment="1">
      <alignment horizontal="center"/>
      <protection/>
    </xf>
    <xf numFmtId="0" fontId="17" fillId="0" borderId="11" xfId="52" applyNumberFormat="1" applyFont="1" applyBorder="1" applyAlignment="1">
      <alignment horizontal="left" vertical="top" wrapText="1"/>
      <protection/>
    </xf>
    <xf numFmtId="49" fontId="17" fillId="0" borderId="17" xfId="52" applyNumberFormat="1" applyFont="1" applyBorder="1" applyAlignment="1">
      <alignment vertical="top"/>
      <protection/>
    </xf>
    <xf numFmtId="49" fontId="17" fillId="0" borderId="14" xfId="52" applyNumberFormat="1" applyFont="1" applyBorder="1" applyAlignment="1">
      <alignment vertical="top"/>
      <protection/>
    </xf>
    <xf numFmtId="0" fontId="18" fillId="0" borderId="0" xfId="52" applyFont="1" applyAlignment="1">
      <alignment vertical="top"/>
      <protection/>
    </xf>
    <xf numFmtId="4" fontId="18" fillId="0" borderId="11" xfId="52" applyNumberFormat="1" applyFont="1" applyBorder="1" applyAlignment="1">
      <alignment horizontal="center" vertical="top"/>
      <protection/>
    </xf>
    <xf numFmtId="4" fontId="18" fillId="0" borderId="0" xfId="52" applyNumberFormat="1" applyFont="1" applyBorder="1" applyAlignment="1">
      <alignment horizontal="right" vertical="top"/>
      <protection/>
    </xf>
    <xf numFmtId="0" fontId="17" fillId="0" borderId="20" xfId="52" applyFont="1" applyBorder="1" applyAlignment="1">
      <alignment horizontal="left" vertical="top" wrapText="1"/>
      <protection/>
    </xf>
    <xf numFmtId="0" fontId="17" fillId="0" borderId="0" xfId="52" applyFont="1" applyBorder="1" applyAlignment="1">
      <alignment horizontal="center" vertical="top" wrapText="1"/>
      <protection/>
    </xf>
    <xf numFmtId="49" fontId="17" fillId="0" borderId="14" xfId="52" applyNumberFormat="1" applyFont="1" applyBorder="1" applyAlignment="1">
      <alignment vertical="top" wrapText="1"/>
      <protection/>
    </xf>
    <xf numFmtId="49" fontId="17" fillId="0" borderId="20" xfId="52" applyNumberFormat="1" applyFont="1" applyBorder="1" applyAlignment="1">
      <alignment vertical="top" wrapText="1"/>
      <protection/>
    </xf>
    <xf numFmtId="0" fontId="20" fillId="0" borderId="17" xfId="52" applyBorder="1" applyAlignment="1">
      <alignment horizontal="center" vertical="top"/>
      <protection/>
    </xf>
    <xf numFmtId="0" fontId="20" fillId="0" borderId="0" xfId="52" applyBorder="1" applyAlignment="1">
      <alignment horizontal="center" vertical="top"/>
      <protection/>
    </xf>
    <xf numFmtId="0" fontId="20" fillId="0" borderId="14" xfId="52" applyBorder="1" applyAlignment="1">
      <alignment horizontal="left" vertical="top"/>
      <protection/>
    </xf>
    <xf numFmtId="0" fontId="20" fillId="0" borderId="20" xfId="52" applyBorder="1" applyAlignment="1">
      <alignment horizontal="left" vertical="top"/>
      <protection/>
    </xf>
    <xf numFmtId="4" fontId="17" fillId="0" borderId="17" xfId="52" applyNumberFormat="1" applyFont="1" applyBorder="1" applyAlignment="1">
      <alignment horizontal="center" vertical="top"/>
      <protection/>
    </xf>
    <xf numFmtId="4" fontId="17" fillId="0" borderId="0" xfId="52" applyNumberFormat="1" applyFont="1" applyBorder="1" applyAlignment="1">
      <alignment horizontal="center" vertical="top"/>
      <protection/>
    </xf>
    <xf numFmtId="4" fontId="18" fillId="0" borderId="17" xfId="52" applyNumberFormat="1" applyFont="1" applyBorder="1" applyAlignment="1">
      <alignment horizontal="right" vertical="top"/>
      <protection/>
    </xf>
    <xf numFmtId="0" fontId="15" fillId="0" borderId="14" xfId="52" applyFont="1" applyBorder="1" applyAlignment="1">
      <alignment vertical="top"/>
      <protection/>
    </xf>
    <xf numFmtId="0" fontId="15" fillId="0" borderId="20" xfId="52" applyFont="1" applyBorder="1" applyAlignment="1">
      <alignment vertical="top"/>
      <protection/>
    </xf>
    <xf numFmtId="0" fontId="20" fillId="0" borderId="14" xfId="52" applyBorder="1" applyAlignment="1">
      <alignment horizontal="left" vertical="top" wrapText="1"/>
      <protection/>
    </xf>
    <xf numFmtId="0" fontId="20" fillId="0" borderId="20" xfId="52" applyBorder="1" applyAlignment="1">
      <alignment horizontal="left" vertical="top" wrapText="1"/>
      <protection/>
    </xf>
    <xf numFmtId="0" fontId="17" fillId="0" borderId="20" xfId="52" applyFont="1" applyBorder="1" applyAlignment="1">
      <alignment horizontal="left" vertical="top"/>
      <protection/>
    </xf>
    <xf numFmtId="0" fontId="17" fillId="0" borderId="19" xfId="52" applyFont="1" applyFill="1" applyBorder="1" applyAlignment="1">
      <alignment vertical="top"/>
      <protection/>
    </xf>
    <xf numFmtId="0" fontId="15" fillId="0" borderId="17" xfId="52" applyFont="1" applyBorder="1" applyAlignment="1">
      <alignment horizontal="center" vertical="top"/>
      <protection/>
    </xf>
    <xf numFmtId="0" fontId="17" fillId="0" borderId="19" xfId="52" applyFont="1" applyBorder="1" applyAlignment="1">
      <alignment vertical="top"/>
      <protection/>
    </xf>
    <xf numFmtId="0" fontId="17" fillId="0" borderId="17" xfId="52" applyFont="1" applyBorder="1" applyAlignment="1">
      <alignment vertical="top"/>
      <protection/>
    </xf>
    <xf numFmtId="0" fontId="17" fillId="0" borderId="21" xfId="52" applyFont="1" applyBorder="1" applyAlignment="1">
      <alignment horizontal="left" vertical="top"/>
      <protection/>
    </xf>
    <xf numFmtId="0" fontId="18" fillId="0" borderId="11" xfId="52" applyFont="1" applyBorder="1" applyAlignment="1">
      <alignment horizontal="left" vertical="top"/>
      <protection/>
    </xf>
    <xf numFmtId="0" fontId="18" fillId="0" borderId="11" xfId="52" applyFont="1" applyBorder="1" applyAlignment="1">
      <alignment horizontal="left" vertical="top" wrapText="1"/>
      <protection/>
    </xf>
    <xf numFmtId="0" fontId="18" fillId="0" borderId="11" xfId="52" applyFont="1" applyBorder="1" applyAlignment="1">
      <alignment horizontal="center" vertical="top" shrinkToFit="1"/>
      <protection/>
    </xf>
    <xf numFmtId="0" fontId="20" fillId="0" borderId="17" xfId="52" applyBorder="1" applyAlignment="1">
      <alignment horizontal="center" vertical="top" wrapText="1"/>
      <protection/>
    </xf>
    <xf numFmtId="0" fontId="20" fillId="0" borderId="14" xfId="52" applyBorder="1" applyAlignment="1">
      <alignment horizontal="center" vertical="top" wrapText="1"/>
      <protection/>
    </xf>
    <xf numFmtId="0" fontId="20" fillId="0" borderId="20" xfId="52" applyBorder="1" applyAlignment="1">
      <alignment horizontal="center" vertical="top" wrapText="1"/>
      <protection/>
    </xf>
    <xf numFmtId="0" fontId="17" fillId="0" borderId="17" xfId="52" applyFont="1" applyBorder="1" applyAlignment="1">
      <alignment horizontal="center" vertical="center"/>
      <protection/>
    </xf>
    <xf numFmtId="0" fontId="17" fillId="0" borderId="21" xfId="52" applyFont="1" applyBorder="1" applyAlignment="1">
      <alignment horizontal="center" vertical="center"/>
      <protection/>
    </xf>
    <xf numFmtId="0" fontId="17" fillId="0" borderId="11" xfId="52" applyFont="1" applyBorder="1" applyAlignment="1">
      <alignment vertical="top" wrapText="1"/>
      <protection/>
    </xf>
    <xf numFmtId="0" fontId="17" fillId="0" borderId="0" xfId="52" applyFont="1" applyBorder="1" applyAlignment="1">
      <alignment vertical="top" wrapText="1"/>
      <protection/>
    </xf>
    <xf numFmtId="0" fontId="17" fillId="0" borderId="0" xfId="52" applyFont="1" applyBorder="1" applyAlignment="1">
      <alignment vertical="top"/>
      <protection/>
    </xf>
    <xf numFmtId="0" fontId="17" fillId="0" borderId="17" xfId="52" applyFont="1" applyFill="1" applyBorder="1" applyAlignment="1">
      <alignment vertical="top"/>
      <protection/>
    </xf>
    <xf numFmtId="0" fontId="20" fillId="0" borderId="17" xfId="52" applyBorder="1" applyAlignment="1">
      <alignment vertical="top"/>
      <protection/>
    </xf>
    <xf numFmtId="0" fontId="19" fillId="0" borderId="0" xfId="52" applyFont="1" applyAlignment="1">
      <alignment horizontal="right"/>
      <protection/>
    </xf>
    <xf numFmtId="0" fontId="38" fillId="0" borderId="16" xfId="52" applyFont="1" applyBorder="1">
      <alignment/>
      <protection/>
    </xf>
    <xf numFmtId="0" fontId="38" fillId="0" borderId="0" xfId="52" applyFont="1" applyAlignment="1">
      <alignment horizontal="center"/>
      <protection/>
    </xf>
    <xf numFmtId="0" fontId="20" fillId="0" borderId="17" xfId="52" applyBorder="1" applyAlignment="1">
      <alignment horizontal="center"/>
      <protection/>
    </xf>
    <xf numFmtId="49" fontId="17" fillId="0" borderId="0" xfId="52" applyNumberFormat="1" applyFont="1" applyFill="1" applyBorder="1" applyAlignment="1">
      <alignment horizontal="center" vertical="top"/>
      <protection/>
    </xf>
    <xf numFmtId="0" fontId="17" fillId="0" borderId="0" xfId="52" applyFont="1" applyBorder="1" applyAlignment="1">
      <alignment vertical="top" shrinkToFit="1"/>
      <protection/>
    </xf>
    <xf numFmtId="2" fontId="20" fillId="0" borderId="17" xfId="52" applyNumberFormat="1" applyBorder="1" applyAlignment="1">
      <alignment horizontal="center" vertical="top"/>
      <protection/>
    </xf>
    <xf numFmtId="0" fontId="19" fillId="0" borderId="21" xfId="52" applyFont="1" applyBorder="1" applyAlignment="1">
      <alignment horizontal="center"/>
      <protection/>
    </xf>
    <xf numFmtId="0" fontId="20" fillId="0" borderId="21" xfId="52" applyBorder="1">
      <alignment/>
      <protection/>
    </xf>
    <xf numFmtId="49" fontId="17" fillId="0" borderId="11" xfId="52" applyNumberFormat="1" applyFont="1" applyBorder="1" applyAlignment="1">
      <alignment vertical="top"/>
      <protection/>
    </xf>
    <xf numFmtId="0" fontId="4" fillId="0" borderId="0" xfId="0" applyFont="1" applyAlignment="1">
      <alignment/>
    </xf>
    <xf numFmtId="49" fontId="36" fillId="0" borderId="16" xfId="0" applyNumberFormat="1" applyFont="1" applyBorder="1" applyAlignment="1">
      <alignment/>
    </xf>
    <xf numFmtId="49" fontId="39" fillId="0" borderId="19" xfId="0" applyNumberFormat="1" applyFont="1" applyBorder="1" applyAlignment="1">
      <alignment horizontal="center" vertical="center"/>
    </xf>
    <xf numFmtId="49" fontId="39" fillId="0" borderId="14" xfId="0" applyNumberFormat="1" applyFont="1" applyBorder="1" applyAlignment="1">
      <alignment horizontal="center" vertical="center"/>
    </xf>
    <xf numFmtId="49" fontId="39" fillId="0" borderId="20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49" fontId="39" fillId="0" borderId="22" xfId="0" applyNumberFormat="1" applyFont="1" applyBorder="1" applyAlignment="1">
      <alignment horizontal="center" vertical="center"/>
    </xf>
    <xf numFmtId="49" fontId="40" fillId="0" borderId="19" xfId="0" applyNumberFormat="1" applyFont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/>
    </xf>
    <xf numFmtId="49" fontId="40" fillId="0" borderId="20" xfId="0" applyNumberFormat="1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2" fontId="17" fillId="0" borderId="19" xfId="52" applyNumberFormat="1" applyFont="1" applyBorder="1" applyAlignment="1">
      <alignment horizontal="center" vertical="top"/>
      <protection/>
    </xf>
    <xf numFmtId="2" fontId="17" fillId="0" borderId="14" xfId="52" applyNumberFormat="1" applyFont="1" applyBorder="1" applyAlignment="1">
      <alignment horizontal="center" vertical="top"/>
      <protection/>
    </xf>
    <xf numFmtId="2" fontId="17" fillId="0" borderId="20" xfId="52" applyNumberFormat="1" applyFont="1" applyBorder="1" applyAlignment="1">
      <alignment horizontal="center" vertical="top"/>
      <protection/>
    </xf>
    <xf numFmtId="2" fontId="17" fillId="0" borderId="14" xfId="52" applyNumberFormat="1" applyFont="1" applyBorder="1" applyAlignment="1">
      <alignment horizontal="center" vertical="top" wrapText="1"/>
      <protection/>
    </xf>
    <xf numFmtId="49" fontId="36" fillId="0" borderId="14" xfId="0" applyNumberFormat="1" applyFont="1" applyBorder="1" applyAlignment="1">
      <alignment horizontal="center" vertical="center"/>
    </xf>
    <xf numFmtId="49" fontId="36" fillId="0" borderId="20" xfId="0" applyNumberFormat="1" applyFont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49" fontId="36" fillId="0" borderId="11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horizontal="center" vertical="center"/>
    </xf>
    <xf numFmtId="2" fontId="20" fillId="0" borderId="17" xfId="52" applyNumberFormat="1" applyBorder="1">
      <alignment/>
      <protection/>
    </xf>
    <xf numFmtId="2" fontId="20" fillId="0" borderId="0" xfId="52" applyNumberFormat="1" applyAlignment="1">
      <alignment horizontal="center"/>
      <protection/>
    </xf>
    <xf numFmtId="2" fontId="20" fillId="0" borderId="0" xfId="52" applyNumberFormat="1">
      <alignment/>
      <protection/>
    </xf>
    <xf numFmtId="0" fontId="20" fillId="0" borderId="17" xfId="52" applyFont="1" applyBorder="1" applyAlignment="1">
      <alignment horizontal="center"/>
      <protection/>
    </xf>
    <xf numFmtId="2" fontId="20" fillId="0" borderId="17" xfId="52" applyNumberFormat="1" applyFont="1" applyBorder="1" applyAlignment="1">
      <alignment horizontal="center"/>
      <protection/>
    </xf>
    <xf numFmtId="0" fontId="18" fillId="0" borderId="0" xfId="52" applyFont="1" applyBorder="1" applyAlignment="1">
      <alignment vertical="distributed"/>
      <protection/>
    </xf>
    <xf numFmtId="0" fontId="17" fillId="24" borderId="20" xfId="52" applyFont="1" applyFill="1" applyBorder="1" applyAlignment="1">
      <alignment vertical="top" wrapText="1"/>
      <protection/>
    </xf>
    <xf numFmtId="0" fontId="0" fillId="0" borderId="14" xfId="0" applyBorder="1" applyAlignment="1">
      <alignment horizontal="center" vertical="center" wrapText="1"/>
    </xf>
    <xf numFmtId="4" fontId="44" fillId="0" borderId="20" xfId="0" applyNumberFormat="1" applyFont="1" applyBorder="1" applyAlignment="1">
      <alignment horizontal="center" vertical="center"/>
    </xf>
    <xf numFmtId="4" fontId="40" fillId="0" borderId="2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4" fontId="43" fillId="0" borderId="24" xfId="0" applyNumberFormat="1" applyFont="1" applyBorder="1" applyAlignment="1">
      <alignment horizontal="left" vertical="center"/>
    </xf>
    <xf numFmtId="4" fontId="43" fillId="0" borderId="25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43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" fontId="43" fillId="0" borderId="14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3" fillId="0" borderId="26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4" fontId="44" fillId="0" borderId="19" xfId="0" applyNumberFormat="1" applyFont="1" applyBorder="1" applyAlignment="1">
      <alignment horizontal="center" vertical="center"/>
    </xf>
    <xf numFmtId="4" fontId="44" fillId="0" borderId="14" xfId="0" applyNumberFormat="1" applyFont="1" applyBorder="1" applyAlignment="1">
      <alignment horizontal="center" vertical="center"/>
    </xf>
    <xf numFmtId="4" fontId="43" fillId="0" borderId="19" xfId="0" applyNumberFormat="1" applyFont="1" applyBorder="1" applyAlignment="1">
      <alignment horizontal="left" vertical="center"/>
    </xf>
    <xf numFmtId="0" fontId="0" fillId="0" borderId="27" xfId="0" applyFont="1" applyBorder="1" applyAlignment="1">
      <alignment vertical="center"/>
    </xf>
    <xf numFmtId="49" fontId="40" fillId="0" borderId="28" xfId="0" applyNumberFormat="1" applyFont="1" applyBorder="1" applyAlignment="1">
      <alignment horizontal="center" vertical="center"/>
    </xf>
    <xf numFmtId="49" fontId="40" fillId="0" borderId="22" xfId="0" applyNumberFormat="1" applyFont="1" applyBorder="1" applyAlignment="1">
      <alignment horizontal="center" vertical="center"/>
    </xf>
    <xf numFmtId="49" fontId="36" fillId="0" borderId="16" xfId="0" applyNumberFormat="1" applyFont="1" applyFill="1" applyBorder="1" applyAlignment="1">
      <alignment horizontal="left"/>
    </xf>
    <xf numFmtId="4" fontId="43" fillId="0" borderId="26" xfId="0" applyNumberFormat="1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49" fontId="36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49" fontId="42" fillId="0" borderId="0" xfId="0" applyNumberFormat="1" applyFont="1" applyFill="1" applyBorder="1" applyAlignment="1">
      <alignment horizontal="left"/>
    </xf>
    <xf numFmtId="0" fontId="36" fillId="0" borderId="16" xfId="0" applyFont="1" applyBorder="1" applyAlignment="1">
      <alignment horizontal="center" vertical="distributed"/>
    </xf>
    <xf numFmtId="0" fontId="36" fillId="0" borderId="14" xfId="0" applyFont="1" applyBorder="1" applyAlignment="1">
      <alignment horizontal="center" vertical="distributed"/>
    </xf>
    <xf numFmtId="0" fontId="41" fillId="0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6" fillId="0" borderId="16" xfId="0" applyFont="1" applyFill="1" applyBorder="1" applyAlignment="1">
      <alignment horizontal="center"/>
    </xf>
    <xf numFmtId="49" fontId="39" fillId="0" borderId="29" xfId="0" applyNumberFormat="1" applyFont="1" applyFill="1" applyBorder="1" applyAlignment="1">
      <alignment horizontal="center"/>
    </xf>
    <xf numFmtId="49" fontId="39" fillId="0" borderId="16" xfId="0" applyNumberFormat="1" applyFont="1" applyFill="1" applyBorder="1" applyAlignment="1">
      <alignment horizontal="center"/>
    </xf>
    <xf numFmtId="49" fontId="39" fillId="0" borderId="3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1" fillId="0" borderId="0" xfId="0" applyFont="1" applyAlignment="1">
      <alignment/>
    </xf>
    <xf numFmtId="49" fontId="3" fillId="0" borderId="3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39" fillId="0" borderId="34" xfId="0" applyNumberFormat="1" applyFont="1" applyFill="1" applyBorder="1" applyAlignment="1">
      <alignment horizontal="center"/>
    </xf>
    <xf numFmtId="49" fontId="39" fillId="0" borderId="11" xfId="0" applyNumberFormat="1" applyFont="1" applyFill="1" applyBorder="1" applyAlignment="1">
      <alignment horizontal="center"/>
    </xf>
    <xf numFmtId="49" fontId="39" fillId="0" borderId="35" xfId="0" applyNumberFormat="1" applyFont="1" applyFill="1" applyBorder="1" applyAlignment="1">
      <alignment horizontal="center"/>
    </xf>
    <xf numFmtId="0" fontId="36" fillId="0" borderId="16" xfId="0" applyNumberFormat="1" applyFont="1" applyFill="1" applyBorder="1" applyAlignment="1">
      <alignment horizontal="center" vertical="distributed"/>
    </xf>
    <xf numFmtId="49" fontId="4" fillId="0" borderId="19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right" vertical="center"/>
    </xf>
    <xf numFmtId="49" fontId="5" fillId="0" borderId="25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right" vertical="center"/>
    </xf>
    <xf numFmtId="0" fontId="36" fillId="0" borderId="14" xfId="0" applyFont="1" applyBorder="1" applyAlignment="1">
      <alignment horizontal="center"/>
    </xf>
    <xf numFmtId="49" fontId="40" fillId="0" borderId="31" xfId="0" applyNumberFormat="1" applyFont="1" applyBorder="1" applyAlignment="1">
      <alignment horizontal="center" vertical="center"/>
    </xf>
    <xf numFmtId="49" fontId="40" fillId="0" borderId="32" xfId="0" applyNumberFormat="1" applyFont="1" applyBorder="1" applyAlignment="1">
      <alignment horizontal="center" vertical="center"/>
    </xf>
    <xf numFmtId="49" fontId="40" fillId="0" borderId="3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49" fontId="39" fillId="0" borderId="14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4" fontId="40" fillId="0" borderId="19" xfId="0" applyNumberFormat="1" applyFont="1" applyBorder="1" applyAlignment="1">
      <alignment horizontal="center" vertical="center"/>
    </xf>
    <xf numFmtId="4" fontId="4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8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49" fontId="39" fillId="0" borderId="22" xfId="0" applyNumberFormat="1" applyFont="1" applyFill="1" applyBorder="1" applyAlignment="1">
      <alignment horizontal="center"/>
    </xf>
    <xf numFmtId="49" fontId="39" fillId="0" borderId="14" xfId="0" applyNumberFormat="1" applyFont="1" applyFill="1" applyBorder="1" applyAlignment="1">
      <alignment horizontal="center"/>
    </xf>
    <xf numFmtId="49" fontId="39" fillId="0" borderId="15" xfId="0" applyNumberFormat="1" applyFont="1" applyFill="1" applyBorder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" fontId="11" fillId="0" borderId="28" xfId="0" applyNumberFormat="1" applyFont="1" applyBorder="1" applyAlignment="1">
      <alignment horizontal="center" vertical="center"/>
    </xf>
    <xf numFmtId="4" fontId="40" fillId="0" borderId="32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/>
    </xf>
    <xf numFmtId="49" fontId="42" fillId="0" borderId="16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49" fontId="36" fillId="0" borderId="16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6" fillId="0" borderId="16" xfId="0" applyNumberFormat="1" applyFont="1" applyBorder="1" applyAlignment="1">
      <alignment horizontal="left"/>
    </xf>
    <xf numFmtId="49" fontId="40" fillId="0" borderId="19" xfId="0" applyNumberFormat="1" applyFont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/>
    </xf>
    <xf numFmtId="49" fontId="40" fillId="0" borderId="20" xfId="0" applyNumberFormat="1" applyFont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/>
    </xf>
    <xf numFmtId="49" fontId="36" fillId="0" borderId="2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49" fontId="39" fillId="0" borderId="22" xfId="0" applyNumberFormat="1" applyFont="1" applyBorder="1" applyAlignment="1">
      <alignment horizontal="center" vertical="center"/>
    </xf>
    <xf numFmtId="49" fontId="39" fillId="0" borderId="14" xfId="0" applyNumberFormat="1" applyFont="1" applyBorder="1" applyAlignment="1">
      <alignment horizontal="center" vertical="center"/>
    </xf>
    <xf numFmtId="49" fontId="39" fillId="0" borderId="20" xfId="0" applyNumberFormat="1" applyFont="1" applyBorder="1" applyAlignment="1">
      <alignment horizontal="center" vertical="center"/>
    </xf>
    <xf numFmtId="49" fontId="39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4" fontId="40" fillId="0" borderId="28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3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0" fillId="0" borderId="3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  <xf numFmtId="49" fontId="39" fillId="0" borderId="31" xfId="0" applyNumberFormat="1" applyFont="1" applyBorder="1" applyAlignment="1">
      <alignment horizontal="center" vertical="center"/>
    </xf>
    <xf numFmtId="49" fontId="39" fillId="0" borderId="32" xfId="0" applyNumberFormat="1" applyFont="1" applyBorder="1" applyAlignment="1">
      <alignment horizontal="center" vertical="center"/>
    </xf>
    <xf numFmtId="49" fontId="39" fillId="0" borderId="36" xfId="0" applyNumberFormat="1" applyFont="1" applyBorder="1" applyAlignment="1">
      <alignment horizontal="center" vertical="center"/>
    </xf>
    <xf numFmtId="49" fontId="39" fillId="0" borderId="2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4" fontId="39" fillId="0" borderId="28" xfId="0" applyNumberFormat="1" applyFont="1" applyBorder="1" applyAlignment="1">
      <alignment horizontal="center" vertical="center"/>
    </xf>
    <xf numFmtId="4" fontId="39" fillId="0" borderId="32" xfId="0" applyNumberFormat="1" applyFont="1" applyBorder="1" applyAlignment="1">
      <alignment horizontal="center" vertical="center"/>
    </xf>
    <xf numFmtId="4" fontId="39" fillId="0" borderId="36" xfId="0" applyNumberFormat="1" applyFont="1" applyBorder="1" applyAlignment="1">
      <alignment horizontal="center" vertical="center"/>
    </xf>
    <xf numFmtId="4" fontId="39" fillId="0" borderId="33" xfId="0" applyNumberFormat="1" applyFont="1" applyBorder="1" applyAlignment="1">
      <alignment horizontal="center" vertical="center"/>
    </xf>
    <xf numFmtId="4" fontId="39" fillId="0" borderId="19" xfId="0" applyNumberFormat="1" applyFont="1" applyBorder="1" applyAlignment="1">
      <alignment horizontal="center" vertical="center"/>
    </xf>
    <xf numFmtId="4" fontId="39" fillId="0" borderId="14" xfId="0" applyNumberFormat="1" applyFont="1" applyBorder="1" applyAlignment="1">
      <alignment horizontal="center" vertical="center"/>
    </xf>
    <xf numFmtId="4" fontId="39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3" fillId="0" borderId="39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49" fontId="3" fillId="0" borderId="28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36" fillId="0" borderId="19" xfId="0" applyNumberFormat="1" applyFont="1" applyBorder="1" applyAlignment="1">
      <alignment horizontal="center" vertical="center"/>
    </xf>
    <xf numFmtId="4" fontId="36" fillId="0" borderId="14" xfId="0" applyNumberFormat="1" applyFont="1" applyBorder="1" applyAlignment="1">
      <alignment horizontal="center" vertical="center"/>
    </xf>
    <xf numFmtId="4" fontId="36" fillId="0" borderId="20" xfId="0" applyNumberFormat="1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center" vertical="center"/>
    </xf>
    <xf numFmtId="0" fontId="17" fillId="0" borderId="0" xfId="52" applyFont="1" applyAlignment="1">
      <alignment horizontal="left"/>
      <protection/>
    </xf>
    <xf numFmtId="0" fontId="20" fillId="0" borderId="0" xfId="52" applyAlignment="1">
      <alignment horizontal="left"/>
      <protection/>
    </xf>
    <xf numFmtId="0" fontId="18" fillId="0" borderId="16" xfId="52" applyFont="1" applyBorder="1" applyAlignment="1">
      <alignment horizontal="left" vertical="distributed"/>
      <protection/>
    </xf>
    <xf numFmtId="0" fontId="15" fillId="0" borderId="0" xfId="52" applyFont="1" applyAlignment="1">
      <alignment horizontal="left"/>
      <protection/>
    </xf>
    <xf numFmtId="0" fontId="16" fillId="0" borderId="0" xfId="52" applyFont="1" applyAlignment="1">
      <alignment horizontal="center"/>
      <protection/>
    </xf>
    <xf numFmtId="49" fontId="16" fillId="0" borderId="16" xfId="52" applyNumberFormat="1" applyFont="1" applyFill="1" applyBorder="1" applyAlignment="1">
      <alignment horizontal="center"/>
      <protection/>
    </xf>
    <xf numFmtId="0" fontId="18" fillId="0" borderId="16" xfId="52" applyFont="1" applyBorder="1" applyAlignment="1">
      <alignment horizontal="left"/>
      <protection/>
    </xf>
    <xf numFmtId="0" fontId="20" fillId="0" borderId="16" xfId="52" applyBorder="1" applyAlignment="1">
      <alignment/>
      <protection/>
    </xf>
    <xf numFmtId="0" fontId="18" fillId="0" borderId="0" xfId="52" applyFont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Alignment="1">
      <alignment horizontal="center"/>
      <protection/>
    </xf>
    <xf numFmtId="49" fontId="18" fillId="0" borderId="16" xfId="52" applyNumberFormat="1" applyFont="1" applyBorder="1" applyAlignment="1">
      <alignment horizontal="center"/>
      <protection/>
    </xf>
    <xf numFmtId="0" fontId="15" fillId="0" borderId="17" xfId="52" applyFont="1" applyBorder="1" applyAlignment="1">
      <alignment horizontal="left" vertical="distributed"/>
      <protection/>
    </xf>
    <xf numFmtId="0" fontId="20" fillId="0" borderId="17" xfId="52" applyBorder="1" applyAlignment="1">
      <alignment horizontal="left" vertical="distributed"/>
      <protection/>
    </xf>
    <xf numFmtId="2" fontId="20" fillId="0" borderId="19" xfId="52" applyNumberFormat="1" applyBorder="1" applyAlignment="1">
      <alignment/>
      <protection/>
    </xf>
    <xf numFmtId="2" fontId="20" fillId="0" borderId="20" xfId="52" applyNumberFormat="1" applyBorder="1" applyAlignment="1">
      <alignment/>
      <protection/>
    </xf>
    <xf numFmtId="0" fontId="15" fillId="0" borderId="17" xfId="52" applyFont="1" applyBorder="1" applyAlignment="1">
      <alignment/>
      <protection/>
    </xf>
    <xf numFmtId="0" fontId="20" fillId="0" borderId="17" xfId="52" applyBorder="1" applyAlignment="1">
      <alignment/>
      <protection/>
    </xf>
    <xf numFmtId="0" fontId="15" fillId="0" borderId="17" xfId="52" applyFont="1" applyBorder="1" applyAlignment="1">
      <alignment wrapText="1"/>
      <protection/>
    </xf>
    <xf numFmtId="0" fontId="15" fillId="0" borderId="17" xfId="52" applyFont="1" applyBorder="1" applyAlignment="1">
      <alignment horizontal="center"/>
      <protection/>
    </xf>
    <xf numFmtId="0" fontId="20" fillId="0" borderId="17" xfId="52" applyBorder="1" applyAlignment="1">
      <alignment horizontal="center"/>
      <protection/>
    </xf>
    <xf numFmtId="0" fontId="15" fillId="0" borderId="17" xfId="52" applyFont="1" applyBorder="1" applyAlignment="1">
      <alignment horizontal="center" wrapText="1"/>
      <protection/>
    </xf>
    <xf numFmtId="0" fontId="15" fillId="0" borderId="17" xfId="52" applyFont="1" applyBorder="1" applyAlignment="1">
      <alignment horizontal="left" vertical="distributed" wrapText="1"/>
      <protection/>
    </xf>
    <xf numFmtId="2" fontId="20" fillId="0" borderId="17" xfId="52" applyNumberFormat="1" applyBorder="1" applyAlignment="1">
      <alignment/>
      <protection/>
    </xf>
    <xf numFmtId="0" fontId="20" fillId="0" borderId="19" xfId="52" applyFont="1" applyBorder="1" applyAlignment="1">
      <alignment horizontal="center"/>
      <protection/>
    </xf>
    <xf numFmtId="0" fontId="20" fillId="0" borderId="20" xfId="52" applyBorder="1" applyAlignment="1">
      <alignment horizontal="center"/>
      <protection/>
    </xf>
    <xf numFmtId="2" fontId="20" fillId="0" borderId="14" xfId="52" applyNumberFormat="1" applyBorder="1" applyAlignment="1">
      <alignment/>
      <protection/>
    </xf>
    <xf numFmtId="4" fontId="17" fillId="0" borderId="19" xfId="52" applyNumberFormat="1" applyFont="1" applyBorder="1" applyAlignment="1">
      <alignment horizontal="center" vertical="top"/>
      <protection/>
    </xf>
    <xf numFmtId="4" fontId="17" fillId="0" borderId="14" xfId="52" applyNumberFormat="1" applyFont="1" applyBorder="1" applyAlignment="1">
      <alignment horizontal="center" vertical="top"/>
      <protection/>
    </xf>
    <xf numFmtId="4" fontId="17" fillId="0" borderId="20" xfId="52" applyNumberFormat="1" applyFont="1" applyBorder="1" applyAlignment="1">
      <alignment horizontal="center" vertical="top"/>
      <protection/>
    </xf>
    <xf numFmtId="4" fontId="18" fillId="0" borderId="19" xfId="52" applyNumberFormat="1" applyFont="1" applyBorder="1" applyAlignment="1">
      <alignment horizontal="right" vertical="top"/>
      <protection/>
    </xf>
    <xf numFmtId="4" fontId="18" fillId="0" borderId="14" xfId="52" applyNumberFormat="1" applyFont="1" applyBorder="1" applyAlignment="1">
      <alignment horizontal="right" vertical="top"/>
      <protection/>
    </xf>
    <xf numFmtId="4" fontId="18" fillId="0" borderId="20" xfId="52" applyNumberFormat="1" applyFont="1" applyBorder="1" applyAlignment="1">
      <alignment horizontal="right" vertical="top"/>
      <protection/>
    </xf>
    <xf numFmtId="0" fontId="19" fillId="0" borderId="19" xfId="52" applyFont="1" applyBorder="1" applyAlignment="1">
      <alignment/>
      <protection/>
    </xf>
    <xf numFmtId="0" fontId="20" fillId="0" borderId="14" xfId="52" applyBorder="1" applyAlignment="1">
      <alignment/>
      <protection/>
    </xf>
    <xf numFmtId="0" fontId="20" fillId="0" borderId="20" xfId="52" applyBorder="1" applyAlignment="1">
      <alignment/>
      <protection/>
    </xf>
    <xf numFmtId="0" fontId="17" fillId="0" borderId="17" xfId="52" applyFont="1" applyBorder="1" applyAlignment="1">
      <alignment horizontal="center" vertical="top" wrapText="1"/>
      <protection/>
    </xf>
    <xf numFmtId="0" fontId="17" fillId="0" borderId="19" xfId="52" applyFont="1" applyBorder="1" applyAlignment="1">
      <alignment horizontal="center" vertical="top" wrapText="1"/>
      <protection/>
    </xf>
    <xf numFmtId="0" fontId="17" fillId="0" borderId="14" xfId="52" applyFont="1" applyBorder="1" applyAlignment="1">
      <alignment horizontal="center" vertical="top" wrapText="1"/>
      <protection/>
    </xf>
    <xf numFmtId="0" fontId="17" fillId="0" borderId="20" xfId="52" applyFont="1" applyBorder="1" applyAlignment="1">
      <alignment horizontal="center" vertical="top" wrapText="1"/>
      <protection/>
    </xf>
    <xf numFmtId="0" fontId="17" fillId="0" borderId="17" xfId="52" applyFont="1" applyBorder="1" applyAlignment="1">
      <alignment horizontal="center" vertical="top"/>
      <protection/>
    </xf>
    <xf numFmtId="0" fontId="17" fillId="0" borderId="19" xfId="52" applyFont="1" applyBorder="1" applyAlignment="1">
      <alignment horizontal="center" vertical="top"/>
      <protection/>
    </xf>
    <xf numFmtId="0" fontId="17" fillId="0" borderId="14" xfId="52" applyFont="1" applyBorder="1" applyAlignment="1">
      <alignment horizontal="center" vertical="top"/>
      <protection/>
    </xf>
    <xf numFmtId="0" fontId="17" fillId="0" borderId="20" xfId="52" applyFont="1" applyBorder="1" applyAlignment="1">
      <alignment horizontal="center" vertical="top"/>
      <protection/>
    </xf>
    <xf numFmtId="0" fontId="17" fillId="0" borderId="19" xfId="52" applyFont="1" applyBorder="1" applyAlignment="1">
      <alignment horizontal="left" vertical="top" wrapText="1"/>
      <protection/>
    </xf>
    <xf numFmtId="0" fontId="17" fillId="0" borderId="14" xfId="52" applyFont="1" applyBorder="1" applyAlignment="1">
      <alignment horizontal="left" vertical="top" wrapText="1"/>
      <protection/>
    </xf>
    <xf numFmtId="0" fontId="17" fillId="0" borderId="20" xfId="52" applyFont="1" applyBorder="1" applyAlignment="1">
      <alignment horizontal="left" vertical="top" wrapText="1"/>
      <protection/>
    </xf>
    <xf numFmtId="2" fontId="17" fillId="0" borderId="19" xfId="52" applyNumberFormat="1" applyFont="1" applyBorder="1" applyAlignment="1">
      <alignment horizontal="center" vertical="top"/>
      <protection/>
    </xf>
    <xf numFmtId="2" fontId="20" fillId="0" borderId="14" xfId="52" applyNumberFormat="1" applyBorder="1" applyAlignment="1">
      <alignment horizontal="center" vertical="top"/>
      <protection/>
    </xf>
    <xf numFmtId="2" fontId="20" fillId="0" borderId="20" xfId="52" applyNumberFormat="1" applyBorder="1" applyAlignment="1">
      <alignment horizontal="center" vertical="top"/>
      <protection/>
    </xf>
    <xf numFmtId="49" fontId="17" fillId="0" borderId="17" xfId="52" applyNumberFormat="1" applyFont="1" applyBorder="1" applyAlignment="1">
      <alignment vertical="top"/>
      <protection/>
    </xf>
    <xf numFmtId="0" fontId="15" fillId="0" borderId="19" xfId="52" applyFont="1" applyBorder="1" applyAlignment="1">
      <alignment wrapText="1"/>
      <protection/>
    </xf>
    <xf numFmtId="0" fontId="20" fillId="0" borderId="20" xfId="52" applyBorder="1" applyAlignment="1">
      <alignment wrapText="1"/>
      <protection/>
    </xf>
    <xf numFmtId="0" fontId="15" fillId="0" borderId="19" xfId="52" applyFont="1" applyBorder="1" applyAlignment="1">
      <alignment horizontal="center"/>
      <protection/>
    </xf>
    <xf numFmtId="0" fontId="15" fillId="0" borderId="20" xfId="52" applyFont="1" applyBorder="1" applyAlignment="1">
      <alignment horizontal="center"/>
      <protection/>
    </xf>
    <xf numFmtId="0" fontId="38" fillId="0" borderId="0" xfId="52" applyFont="1" applyAlignment="1">
      <alignment horizontal="center"/>
      <protection/>
    </xf>
    <xf numFmtId="0" fontId="20" fillId="0" borderId="19" xfId="52" applyBorder="1" applyAlignment="1">
      <alignment/>
      <protection/>
    </xf>
    <xf numFmtId="0" fontId="20" fillId="0" borderId="19" xfId="52" applyBorder="1" applyAlignment="1">
      <alignment horizontal="center"/>
      <protection/>
    </xf>
    <xf numFmtId="0" fontId="15" fillId="0" borderId="19" xfId="52" applyFont="1" applyBorder="1" applyAlignment="1">
      <alignment horizontal="left" vertical="distributed"/>
      <protection/>
    </xf>
    <xf numFmtId="0" fontId="15" fillId="0" borderId="14" xfId="52" applyFont="1" applyBorder="1" applyAlignment="1">
      <alignment horizontal="left" vertical="distributed"/>
      <protection/>
    </xf>
    <xf numFmtId="0" fontId="15" fillId="0" borderId="20" xfId="52" applyFont="1" applyBorder="1" applyAlignment="1">
      <alignment horizontal="left" vertical="distributed"/>
      <protection/>
    </xf>
    <xf numFmtId="2" fontId="20" fillId="0" borderId="19" xfId="52" applyNumberFormat="1" applyFont="1" applyBorder="1" applyAlignment="1">
      <alignment horizontal="center"/>
      <protection/>
    </xf>
    <xf numFmtId="2" fontId="20" fillId="0" borderId="20" xfId="52" applyNumberFormat="1" applyBorder="1" applyAlignment="1">
      <alignment horizontal="center"/>
      <protection/>
    </xf>
    <xf numFmtId="0" fontId="38" fillId="0" borderId="16" xfId="52" applyFont="1" applyBorder="1" applyAlignment="1">
      <alignment/>
      <protection/>
    </xf>
    <xf numFmtId="0" fontId="18" fillId="0" borderId="0" xfId="52" applyFont="1" applyBorder="1" applyAlignment="1">
      <alignment horizontal="center"/>
      <protection/>
    </xf>
    <xf numFmtId="0" fontId="17" fillId="0" borderId="17" xfId="52" applyFont="1" applyBorder="1" applyAlignment="1">
      <alignment horizontal="center" vertical="center" wrapText="1"/>
      <protection/>
    </xf>
    <xf numFmtId="0" fontId="20" fillId="0" borderId="17" xfId="52" applyBorder="1" applyAlignment="1">
      <alignment horizontal="center" vertical="center"/>
      <protection/>
    </xf>
    <xf numFmtId="0" fontId="17" fillId="0" borderId="17" xfId="52" applyFont="1" applyBorder="1" applyAlignment="1">
      <alignment wrapText="1"/>
      <protection/>
    </xf>
    <xf numFmtId="0" fontId="15" fillId="0" borderId="19" xfId="52" applyFont="1" applyBorder="1" applyAlignment="1">
      <alignment horizontal="center" vertical="center"/>
      <protection/>
    </xf>
    <xf numFmtId="0" fontId="15" fillId="0" borderId="14" xfId="52" applyFont="1" applyBorder="1" applyAlignment="1">
      <alignment horizontal="center" vertical="center"/>
      <protection/>
    </xf>
    <xf numFmtId="0" fontId="15" fillId="0" borderId="20" xfId="52" applyFont="1" applyBorder="1" applyAlignment="1">
      <alignment horizontal="center" vertical="center"/>
      <protection/>
    </xf>
    <xf numFmtId="0" fontId="17" fillId="0" borderId="19" xfId="52" applyFont="1" applyBorder="1" applyAlignment="1">
      <alignment horizontal="center" vertical="center" wrapText="1"/>
      <protection/>
    </xf>
    <xf numFmtId="0" fontId="17" fillId="0" borderId="14" xfId="52" applyFont="1" applyBorder="1" applyAlignment="1">
      <alignment horizontal="center" vertical="center" wrapText="1"/>
      <protection/>
    </xf>
    <xf numFmtId="0" fontId="20" fillId="0" borderId="14" xfId="52" applyBorder="1" applyAlignment="1">
      <alignment horizontal="center" wrapText="1"/>
      <protection/>
    </xf>
    <xf numFmtId="0" fontId="20" fillId="0" borderId="20" xfId="52" applyBorder="1" applyAlignment="1">
      <alignment horizontal="center" wrapText="1"/>
      <protection/>
    </xf>
    <xf numFmtId="0" fontId="17" fillId="0" borderId="19" xfId="52" applyFont="1" applyBorder="1" applyAlignment="1">
      <alignment horizontal="left" vertical="top"/>
      <protection/>
    </xf>
    <xf numFmtId="0" fontId="17" fillId="0" borderId="14" xfId="52" applyFont="1" applyBorder="1" applyAlignment="1">
      <alignment horizontal="left" vertical="top"/>
      <protection/>
    </xf>
    <xf numFmtId="0" fontId="20" fillId="0" borderId="14" xfId="52" applyBorder="1" applyAlignment="1">
      <alignment vertical="top"/>
      <protection/>
    </xf>
    <xf numFmtId="0" fontId="17" fillId="0" borderId="19" xfId="52" applyFont="1" applyFill="1" applyBorder="1" applyAlignment="1">
      <alignment horizontal="center" vertical="top"/>
      <protection/>
    </xf>
    <xf numFmtId="0" fontId="20" fillId="0" borderId="20" xfId="52" applyBorder="1" applyAlignment="1">
      <alignment horizontal="center" vertical="top"/>
      <protection/>
    </xf>
    <xf numFmtId="4" fontId="17" fillId="0" borderId="19" xfId="52" applyNumberFormat="1" applyFont="1" applyFill="1" applyBorder="1" applyAlignment="1">
      <alignment horizontal="center" vertical="top"/>
      <protection/>
    </xf>
    <xf numFmtId="4" fontId="17" fillId="0" borderId="14" xfId="52" applyNumberFormat="1" applyFont="1" applyFill="1" applyBorder="1" applyAlignment="1">
      <alignment horizontal="center" vertical="top"/>
      <protection/>
    </xf>
    <xf numFmtId="4" fontId="17" fillId="0" borderId="20" xfId="52" applyNumberFormat="1" applyFont="1" applyFill="1" applyBorder="1" applyAlignment="1">
      <alignment horizontal="center" vertical="top"/>
      <protection/>
    </xf>
    <xf numFmtId="0" fontId="20" fillId="0" borderId="14" xfId="52" applyBorder="1" applyAlignment="1">
      <alignment horizontal="center" vertical="top"/>
      <protection/>
    </xf>
    <xf numFmtId="0" fontId="20" fillId="0" borderId="14" xfId="52" applyBorder="1" applyAlignment="1">
      <alignment horizontal="left" vertical="top" wrapText="1"/>
      <protection/>
    </xf>
    <xf numFmtId="0" fontId="20" fillId="0" borderId="20" xfId="52" applyBorder="1" applyAlignment="1">
      <alignment vertical="top"/>
      <protection/>
    </xf>
    <xf numFmtId="0" fontId="17" fillId="0" borderId="20" xfId="52" applyFont="1" applyFill="1" applyBorder="1" applyAlignment="1">
      <alignment horizontal="center" vertical="top"/>
      <protection/>
    </xf>
    <xf numFmtId="0" fontId="20" fillId="0" borderId="14" xfId="52" applyBorder="1" applyAlignment="1">
      <alignment vertical="top" wrapText="1"/>
      <protection/>
    </xf>
    <xf numFmtId="0" fontId="18" fillId="0" borderId="11" xfId="52" applyFont="1" applyBorder="1" applyAlignment="1">
      <alignment horizontal="right" vertical="top"/>
      <protection/>
    </xf>
    <xf numFmtId="0" fontId="12" fillId="0" borderId="11" xfId="52" applyFont="1" applyBorder="1" applyAlignment="1">
      <alignment horizontal="right" vertical="top"/>
      <protection/>
    </xf>
    <xf numFmtId="0" fontId="12" fillId="0" borderId="12" xfId="52" applyFont="1" applyBorder="1" applyAlignment="1">
      <alignment horizontal="right" vertical="top"/>
      <protection/>
    </xf>
    <xf numFmtId="0" fontId="17" fillId="0" borderId="17" xfId="52" applyFont="1" applyFill="1" applyBorder="1" applyAlignment="1">
      <alignment horizontal="center" vertical="top"/>
      <protection/>
    </xf>
    <xf numFmtId="0" fontId="17" fillId="0" borderId="19" xfId="52" applyNumberFormat="1" applyFont="1" applyBorder="1" applyAlignment="1">
      <alignment horizontal="center" vertical="top"/>
      <protection/>
    </xf>
    <xf numFmtId="0" fontId="17" fillId="0" borderId="14" xfId="52" applyNumberFormat="1" applyFont="1" applyBorder="1" applyAlignment="1">
      <alignment horizontal="center" vertical="top"/>
      <protection/>
    </xf>
    <xf numFmtId="0" fontId="17" fillId="0" borderId="20" xfId="52" applyNumberFormat="1" applyFont="1" applyBorder="1" applyAlignment="1">
      <alignment horizontal="center" vertical="top"/>
      <protection/>
    </xf>
    <xf numFmtId="0" fontId="17" fillId="0" borderId="17" xfId="52" applyFont="1" applyBorder="1" applyAlignment="1">
      <alignment horizontal="left" vertical="top"/>
      <protection/>
    </xf>
    <xf numFmtId="0" fontId="20" fillId="0" borderId="17" xfId="52" applyBorder="1" applyAlignment="1">
      <alignment vertical="top"/>
      <protection/>
    </xf>
    <xf numFmtId="0" fontId="17" fillId="0" borderId="20" xfId="52" applyFont="1" applyBorder="1" applyAlignment="1">
      <alignment horizontal="center" vertical="center" wrapText="1"/>
      <protection/>
    </xf>
    <xf numFmtId="0" fontId="15" fillId="0" borderId="19" xfId="52" applyFont="1" applyBorder="1" applyAlignment="1">
      <alignment vertical="top" wrapText="1"/>
      <protection/>
    </xf>
    <xf numFmtId="0" fontId="15" fillId="0" borderId="20" xfId="52" applyFont="1" applyBorder="1" applyAlignment="1">
      <alignment vertical="top" wrapText="1"/>
      <protection/>
    </xf>
    <xf numFmtId="0" fontId="17" fillId="0" borderId="19" xfId="52" applyFont="1" applyBorder="1" applyAlignment="1">
      <alignment vertical="top" wrapText="1"/>
      <protection/>
    </xf>
    <xf numFmtId="0" fontId="17" fillId="0" borderId="14" xfId="52" applyFont="1" applyBorder="1" applyAlignment="1">
      <alignment vertical="top" wrapText="1"/>
      <protection/>
    </xf>
    <xf numFmtId="0" fontId="17" fillId="0" borderId="20" xfId="52" applyFont="1" applyBorder="1" applyAlignment="1">
      <alignment vertical="top" wrapText="1"/>
      <protection/>
    </xf>
    <xf numFmtId="0" fontId="17" fillId="0" borderId="19" xfId="52" applyFont="1" applyBorder="1" applyAlignment="1">
      <alignment vertical="top" shrinkToFit="1"/>
      <protection/>
    </xf>
    <xf numFmtId="0" fontId="17" fillId="0" borderId="20" xfId="52" applyFont="1" applyBorder="1" applyAlignment="1">
      <alignment vertical="top" shrinkToFit="1"/>
      <protection/>
    </xf>
    <xf numFmtId="0" fontId="20" fillId="0" borderId="20" xfId="52" applyBorder="1" applyAlignment="1">
      <alignment vertical="top" wrapText="1"/>
      <protection/>
    </xf>
    <xf numFmtId="0" fontId="20" fillId="0" borderId="20" xfId="52" applyBorder="1" applyAlignment="1">
      <alignment vertical="top" shrinkToFit="1"/>
      <protection/>
    </xf>
    <xf numFmtId="0" fontId="18" fillId="0" borderId="19" xfId="52" applyFont="1" applyBorder="1" applyAlignment="1">
      <alignment horizontal="center" vertical="top" shrinkToFit="1"/>
      <protection/>
    </xf>
    <xf numFmtId="0" fontId="20" fillId="0" borderId="20" xfId="52" applyBorder="1" applyAlignment="1">
      <alignment horizontal="center" vertical="top" shrinkToFit="1"/>
      <protection/>
    </xf>
    <xf numFmtId="0" fontId="17" fillId="0" borderId="19" xfId="52" applyFont="1" applyBorder="1" applyAlignment="1">
      <alignment horizontal="center" vertical="top" shrinkToFit="1"/>
      <protection/>
    </xf>
    <xf numFmtId="0" fontId="17" fillId="0" borderId="20" xfId="52" applyFont="1" applyBorder="1" applyAlignment="1">
      <alignment horizontal="center" vertical="top" shrinkToFit="1"/>
      <protection/>
    </xf>
    <xf numFmtId="0" fontId="20" fillId="0" borderId="17" xfId="52" applyBorder="1" applyAlignment="1">
      <alignment horizontal="center" vertical="top" wrapText="1"/>
      <protection/>
    </xf>
    <xf numFmtId="2" fontId="17" fillId="0" borderId="14" xfId="52" applyNumberFormat="1" applyFont="1" applyBorder="1" applyAlignment="1">
      <alignment horizontal="center" vertical="top"/>
      <protection/>
    </xf>
    <xf numFmtId="2" fontId="17" fillId="0" borderId="20" xfId="52" applyNumberFormat="1" applyFont="1" applyBorder="1" applyAlignment="1">
      <alignment horizontal="center" vertical="top"/>
      <protection/>
    </xf>
    <xf numFmtId="0" fontId="17" fillId="0" borderId="14" xfId="52" applyFont="1" applyFill="1" applyBorder="1" applyAlignment="1">
      <alignment horizontal="left" vertical="distributed" wrapText="1"/>
      <protection/>
    </xf>
    <xf numFmtId="0" fontId="17" fillId="0" borderId="20" xfId="52" applyFont="1" applyFill="1" applyBorder="1" applyAlignment="1">
      <alignment horizontal="left" vertical="distributed" wrapText="1"/>
      <protection/>
    </xf>
    <xf numFmtId="2" fontId="17" fillId="0" borderId="19" xfId="52" applyNumberFormat="1" applyFont="1" applyFill="1" applyBorder="1" applyAlignment="1">
      <alignment horizontal="center" vertical="top"/>
      <protection/>
    </xf>
    <xf numFmtId="2" fontId="17" fillId="0" borderId="14" xfId="52" applyNumberFormat="1" applyFont="1" applyFill="1" applyBorder="1" applyAlignment="1">
      <alignment horizontal="center" vertical="top"/>
      <protection/>
    </xf>
    <xf numFmtId="2" fontId="17" fillId="0" borderId="20" xfId="52" applyNumberFormat="1" applyFont="1" applyFill="1" applyBorder="1" applyAlignment="1">
      <alignment horizontal="center" vertical="top"/>
      <protection/>
    </xf>
    <xf numFmtId="0" fontId="17" fillId="0" borderId="19" xfId="52" applyFont="1" applyBorder="1" applyAlignment="1">
      <alignment horizontal="left" vertical="distributed"/>
      <protection/>
    </xf>
    <xf numFmtId="0" fontId="20" fillId="0" borderId="14" xfId="52" applyBorder="1" applyAlignment="1">
      <alignment horizontal="left" vertical="distributed"/>
      <protection/>
    </xf>
    <xf numFmtId="0" fontId="20" fillId="0" borderId="20" xfId="52" applyBorder="1" applyAlignment="1">
      <alignment horizontal="left" vertical="distributed"/>
      <protection/>
    </xf>
    <xf numFmtId="0" fontId="18" fillId="0" borderId="11" xfId="52" applyFont="1" applyFill="1" applyBorder="1" applyAlignment="1">
      <alignment horizontal="center" vertical="top"/>
      <protection/>
    </xf>
    <xf numFmtId="4" fontId="18" fillId="0" borderId="19" xfId="52" applyNumberFormat="1" applyFont="1" applyFill="1" applyBorder="1" applyAlignment="1">
      <alignment horizontal="right" vertical="top"/>
      <protection/>
    </xf>
    <xf numFmtId="4" fontId="18" fillId="0" borderId="14" xfId="52" applyNumberFormat="1" applyFont="1" applyFill="1" applyBorder="1" applyAlignment="1">
      <alignment horizontal="right" vertical="top"/>
      <protection/>
    </xf>
    <xf numFmtId="4" fontId="18" fillId="0" borderId="20" xfId="52" applyNumberFormat="1" applyFont="1" applyFill="1" applyBorder="1" applyAlignment="1">
      <alignment horizontal="right" vertical="top"/>
      <protection/>
    </xf>
    <xf numFmtId="0" fontId="17" fillId="0" borderId="17" xfId="52" applyFont="1" applyBorder="1" applyAlignment="1">
      <alignment vertical="top" wrapText="1"/>
      <protection/>
    </xf>
    <xf numFmtId="0" fontId="20" fillId="0" borderId="17" xfId="52" applyBorder="1" applyAlignment="1">
      <alignment vertical="top" wrapText="1"/>
      <protection/>
    </xf>
    <xf numFmtId="0" fontId="20" fillId="0" borderId="17" xfId="52" applyBorder="1" applyAlignment="1">
      <alignment horizontal="center" vertical="top"/>
      <protection/>
    </xf>
    <xf numFmtId="0" fontId="20" fillId="0" borderId="14" xfId="52" applyBorder="1" applyAlignment="1">
      <alignment horizontal="left" vertical="top"/>
      <protection/>
    </xf>
    <xf numFmtId="0" fontId="20" fillId="0" borderId="20" xfId="52" applyBorder="1" applyAlignment="1">
      <alignment horizontal="left" vertical="top"/>
      <protection/>
    </xf>
    <xf numFmtId="49" fontId="17" fillId="0" borderId="17" xfId="52" applyNumberFormat="1" applyFont="1" applyBorder="1" applyAlignment="1">
      <alignment vertical="top" wrapText="1"/>
      <protection/>
    </xf>
    <xf numFmtId="0" fontId="15" fillId="0" borderId="17" xfId="52" applyFont="1" applyBorder="1" applyAlignment="1">
      <alignment horizontal="center" vertical="top" wrapText="1"/>
      <protection/>
    </xf>
    <xf numFmtId="0" fontId="17" fillId="0" borderId="17" xfId="52" applyFont="1" applyFill="1" applyBorder="1" applyAlignment="1">
      <alignment vertical="top" wrapText="1"/>
      <protection/>
    </xf>
    <xf numFmtId="2" fontId="17" fillId="0" borderId="19" xfId="52" applyNumberFormat="1" applyFont="1" applyBorder="1" applyAlignment="1">
      <alignment horizontal="center" vertical="top" wrapText="1"/>
      <protection/>
    </xf>
    <xf numFmtId="2" fontId="17" fillId="0" borderId="14" xfId="52" applyNumberFormat="1" applyFont="1" applyBorder="1" applyAlignment="1">
      <alignment horizontal="center" vertical="top" wrapText="1"/>
      <protection/>
    </xf>
    <xf numFmtId="2" fontId="17" fillId="0" borderId="20" xfId="52" applyNumberFormat="1" applyFont="1" applyBorder="1" applyAlignment="1">
      <alignment horizontal="center" vertical="top" wrapText="1"/>
      <protection/>
    </xf>
    <xf numFmtId="0" fontId="17" fillId="0" borderId="11" xfId="52" applyFont="1" applyBorder="1" applyAlignment="1">
      <alignment/>
      <protection/>
    </xf>
    <xf numFmtId="0" fontId="17" fillId="0" borderId="19" xfId="52" applyFont="1" applyBorder="1" applyAlignment="1">
      <alignment horizontal="left" vertical="distributed" wrapText="1"/>
      <protection/>
    </xf>
    <xf numFmtId="0" fontId="17" fillId="0" borderId="14" xfId="52" applyFont="1" applyBorder="1" applyAlignment="1">
      <alignment horizontal="left" vertical="distributed" wrapText="1"/>
      <protection/>
    </xf>
    <xf numFmtId="0" fontId="17" fillId="0" borderId="20" xfId="52" applyFont="1" applyBorder="1" applyAlignment="1">
      <alignment horizontal="left" vertical="distributed" wrapText="1"/>
      <protection/>
    </xf>
    <xf numFmtId="0" fontId="18" fillId="0" borderId="19" xfId="52" applyFont="1" applyBorder="1" applyAlignment="1">
      <alignment horizontal="left" vertical="distributed" wrapText="1"/>
      <protection/>
    </xf>
    <xf numFmtId="0" fontId="18" fillId="0" borderId="14" xfId="52" applyFont="1" applyBorder="1" applyAlignment="1">
      <alignment horizontal="left" vertical="distributed" wrapText="1"/>
      <protection/>
    </xf>
    <xf numFmtId="0" fontId="18" fillId="0" borderId="20" xfId="52" applyFont="1" applyBorder="1" applyAlignment="1">
      <alignment horizontal="left" vertical="distributed" wrapText="1"/>
      <protection/>
    </xf>
    <xf numFmtId="0" fontId="18" fillId="0" borderId="19" xfId="52" applyFont="1" applyBorder="1" applyAlignment="1">
      <alignment horizontal="left" vertical="distributed"/>
      <protection/>
    </xf>
    <xf numFmtId="0" fontId="12" fillId="0" borderId="14" xfId="52" applyFont="1" applyBorder="1" applyAlignment="1">
      <alignment horizontal="left" vertical="distributed"/>
      <protection/>
    </xf>
    <xf numFmtId="0" fontId="12" fillId="0" borderId="20" xfId="52" applyFont="1" applyBorder="1" applyAlignment="1">
      <alignment horizontal="left" vertical="distributed"/>
      <protection/>
    </xf>
    <xf numFmtId="0" fontId="17" fillId="0" borderId="19" xfId="52" applyFont="1" applyFill="1" applyBorder="1" applyAlignment="1">
      <alignment horizontal="left" vertical="top" wrapText="1"/>
      <protection/>
    </xf>
    <xf numFmtId="0" fontId="20" fillId="0" borderId="20" xfId="52" applyBorder="1" applyAlignment="1">
      <alignment horizontal="left" vertical="top" wrapText="1"/>
      <protection/>
    </xf>
    <xf numFmtId="0" fontId="17" fillId="0" borderId="17" xfId="52" applyNumberFormat="1" applyFont="1" applyBorder="1" applyAlignment="1">
      <alignment horizontal="center" vertical="top"/>
      <protection/>
    </xf>
    <xf numFmtId="0" fontId="17" fillId="0" borderId="14" xfId="52" applyFont="1" applyFill="1" applyBorder="1" applyAlignment="1">
      <alignment horizontal="left" vertical="top" wrapText="1"/>
      <protection/>
    </xf>
    <xf numFmtId="0" fontId="17" fillId="0" borderId="20" xfId="52" applyFont="1" applyFill="1" applyBorder="1" applyAlignment="1">
      <alignment horizontal="left" vertical="top" wrapText="1"/>
      <protection/>
    </xf>
    <xf numFmtId="0" fontId="20" fillId="0" borderId="20" xfId="52" applyBorder="1" applyAlignment="1">
      <alignment horizontal="center" vertical="top" wrapText="1"/>
      <protection/>
    </xf>
    <xf numFmtId="0" fontId="18" fillId="0" borderId="0" xfId="52" applyFont="1" applyBorder="1" applyAlignment="1">
      <alignment horizontal="left" vertical="distributed"/>
      <protection/>
    </xf>
    <xf numFmtId="0" fontId="15" fillId="0" borderId="21" xfId="52" applyFont="1" applyBorder="1" applyAlignment="1">
      <alignment/>
      <protection/>
    </xf>
    <xf numFmtId="0" fontId="20" fillId="0" borderId="21" xfId="52" applyBorder="1" applyAlignment="1">
      <alignment/>
      <protection/>
    </xf>
    <xf numFmtId="0" fontId="20" fillId="0" borderId="10" xfId="52" applyBorder="1" applyAlignment="1">
      <alignment/>
      <protection/>
    </xf>
    <xf numFmtId="0" fontId="20" fillId="0" borderId="12" xfId="52" applyBorder="1" applyAlignment="1">
      <alignment/>
      <protection/>
    </xf>
    <xf numFmtId="0" fontId="15" fillId="0" borderId="19" xfId="52" applyFont="1" applyBorder="1" applyAlignment="1">
      <alignment horizontal="left"/>
      <protection/>
    </xf>
    <xf numFmtId="0" fontId="15" fillId="0" borderId="14" xfId="52" applyFont="1" applyBorder="1" applyAlignment="1">
      <alignment horizontal="left"/>
      <protection/>
    </xf>
    <xf numFmtId="0" fontId="15" fillId="0" borderId="20" xfId="52" applyFont="1" applyBorder="1" applyAlignment="1">
      <alignment horizontal="left"/>
      <protection/>
    </xf>
    <xf numFmtId="0" fontId="15" fillId="0" borderId="17" xfId="52" applyFont="1" applyBorder="1" applyAlignment="1">
      <alignment horizontal="left"/>
      <protection/>
    </xf>
    <xf numFmtId="0" fontId="18" fillId="0" borderId="0" xfId="52" applyFont="1" applyBorder="1" applyAlignment="1">
      <alignment horizontal="center" vertical="distributed"/>
      <protection/>
    </xf>
    <xf numFmtId="2" fontId="20" fillId="0" borderId="17" xfId="52" applyNumberFormat="1" applyBorder="1" applyAlignment="1">
      <alignment horizontal="center"/>
      <protection/>
    </xf>
    <xf numFmtId="0" fontId="17" fillId="0" borderId="17" xfId="52" applyFont="1" applyBorder="1" applyAlignment="1">
      <alignment horizontal="left"/>
      <protection/>
    </xf>
    <xf numFmtId="0" fontId="18" fillId="0" borderId="0" xfId="52" applyNumberFormat="1" applyFont="1" applyBorder="1" applyAlignment="1">
      <alignment horizontal="center" vertical="distributed"/>
      <protection/>
    </xf>
    <xf numFmtId="0" fontId="20" fillId="0" borderId="0" xfId="52" applyAlignment="1">
      <alignment/>
      <protection/>
    </xf>
    <xf numFmtId="0" fontId="15" fillId="0" borderId="17" xfId="52" applyFont="1" applyBorder="1" applyAlignment="1">
      <alignment horizontal="left" wrapText="1"/>
      <protection/>
    </xf>
    <xf numFmtId="0" fontId="15" fillId="24" borderId="17" xfId="52" applyFont="1" applyFill="1" applyBorder="1" applyAlignment="1">
      <alignment vertical="top" wrapText="1"/>
      <protection/>
    </xf>
    <xf numFmtId="0" fontId="15" fillId="24" borderId="17" xfId="52" applyFont="1" applyFill="1" applyBorder="1" applyAlignment="1">
      <alignment horizontal="left" vertical="top" wrapText="1"/>
      <protection/>
    </xf>
    <xf numFmtId="0" fontId="15" fillId="0" borderId="21" xfId="52" applyFont="1" applyBorder="1" applyAlignment="1">
      <alignment wrapText="1"/>
      <protection/>
    </xf>
    <xf numFmtId="0" fontId="20" fillId="0" borderId="46" xfId="52" applyFont="1" applyBorder="1" applyAlignment="1">
      <alignment wrapText="1"/>
      <protection/>
    </xf>
    <xf numFmtId="0" fontId="20" fillId="0" borderId="18" xfId="52" applyFont="1" applyBorder="1" applyAlignment="1">
      <alignment wrapText="1"/>
      <protection/>
    </xf>
    <xf numFmtId="0" fontId="15" fillId="24" borderId="21" xfId="52" applyFont="1" applyFill="1" applyBorder="1" applyAlignment="1">
      <alignment horizontal="center" vertical="top" wrapText="1"/>
      <protection/>
    </xf>
    <xf numFmtId="0" fontId="20" fillId="0" borderId="46" xfId="52" applyFont="1" applyBorder="1" applyAlignment="1">
      <alignment vertical="top" wrapText="1"/>
      <protection/>
    </xf>
    <xf numFmtId="0" fontId="20" fillId="0" borderId="18" xfId="52" applyFont="1" applyBorder="1" applyAlignment="1">
      <alignment vertical="top" wrapText="1"/>
      <protection/>
    </xf>
    <xf numFmtId="0" fontId="15" fillId="24" borderId="17" xfId="52" applyFont="1" applyFill="1" applyBorder="1" applyAlignment="1">
      <alignment horizontal="center" vertical="top" wrapText="1"/>
      <protection/>
    </xf>
    <xf numFmtId="0" fontId="20" fillId="0" borderId="17" xfId="52" applyFont="1" applyBorder="1" applyAlignment="1">
      <alignment horizontal="center" vertical="top" wrapText="1"/>
      <protection/>
    </xf>
    <xf numFmtId="0" fontId="17" fillId="0" borderId="21" xfId="52" applyFont="1" applyBorder="1" applyAlignment="1">
      <alignment horizontal="center" vertical="top"/>
      <protection/>
    </xf>
    <xf numFmtId="0" fontId="20" fillId="0" borderId="46" xfId="52" applyBorder="1" applyAlignment="1">
      <alignment horizontal="center" vertical="top"/>
      <protection/>
    </xf>
    <xf numFmtId="0" fontId="20" fillId="0" borderId="18" xfId="52" applyBorder="1" applyAlignment="1">
      <alignment horizontal="center" vertical="top"/>
      <protection/>
    </xf>
    <xf numFmtId="0" fontId="17" fillId="0" borderId="17" xfId="52" applyFont="1" applyBorder="1" applyAlignment="1">
      <alignment/>
      <protection/>
    </xf>
    <xf numFmtId="0" fontId="17" fillId="0" borderId="19" xfId="52" applyFont="1" applyBorder="1" applyAlignment="1">
      <alignment/>
      <protection/>
    </xf>
    <xf numFmtId="0" fontId="17" fillId="0" borderId="14" xfId="52" applyFont="1" applyFill="1" applyBorder="1" applyAlignment="1">
      <alignment horizontal="center" vertical="top"/>
      <protection/>
    </xf>
    <xf numFmtId="0" fontId="20" fillId="0" borderId="14" xfId="52" applyBorder="1" applyAlignment="1">
      <alignment horizontal="right"/>
      <protection/>
    </xf>
    <xf numFmtId="0" fontId="20" fillId="0" borderId="20" xfId="52" applyBorder="1" applyAlignment="1">
      <alignment horizontal="right"/>
      <protection/>
    </xf>
    <xf numFmtId="0" fontId="18" fillId="0" borderId="0" xfId="52" applyFont="1" applyAlignment="1">
      <alignment horizontal="center" wrapText="1"/>
      <protection/>
    </xf>
    <xf numFmtId="0" fontId="17" fillId="0" borderId="17" xfId="52" applyFont="1" applyFill="1" applyBorder="1" applyAlignment="1">
      <alignment horizontal="center" vertical="top" wrapText="1"/>
      <protection/>
    </xf>
    <xf numFmtId="0" fontId="18" fillId="0" borderId="11" xfId="52" applyFont="1" applyFill="1" applyBorder="1" applyAlignment="1">
      <alignment horizontal="right" vertical="top"/>
      <protection/>
    </xf>
    <xf numFmtId="0" fontId="18" fillId="0" borderId="12" xfId="52" applyFont="1" applyFill="1" applyBorder="1" applyAlignment="1">
      <alignment horizontal="right" vertical="top"/>
      <protection/>
    </xf>
    <xf numFmtId="0" fontId="18" fillId="0" borderId="19" xfId="52" applyFont="1" applyBorder="1" applyAlignment="1">
      <alignment horizontal="center" vertical="top" wrapText="1"/>
      <protection/>
    </xf>
    <xf numFmtId="0" fontId="20" fillId="0" borderId="14" xfId="52" applyBorder="1" applyAlignment="1">
      <alignment horizontal="center"/>
      <protection/>
    </xf>
    <xf numFmtId="0" fontId="20" fillId="0" borderId="14" xfId="52" applyFill="1" applyBorder="1" applyAlignment="1">
      <alignment horizontal="left" vertical="top" wrapText="1"/>
      <protection/>
    </xf>
    <xf numFmtId="0" fontId="20" fillId="0" borderId="20" xfId="52" applyFill="1" applyBorder="1" applyAlignment="1">
      <alignment horizontal="left" vertical="top" wrapText="1"/>
      <protection/>
    </xf>
    <xf numFmtId="0" fontId="17" fillId="0" borderId="17" xfId="52" applyFont="1" applyFill="1" applyBorder="1" applyAlignment="1">
      <alignment horizontal="left" vertical="top" wrapText="1"/>
      <protection/>
    </xf>
    <xf numFmtId="0" fontId="20" fillId="0" borderId="17" xfId="52" applyFill="1" applyBorder="1" applyAlignment="1">
      <alignment horizontal="left" vertical="top" wrapText="1"/>
      <protection/>
    </xf>
    <xf numFmtId="0" fontId="17" fillId="0" borderId="17" xfId="52" applyFont="1" applyBorder="1" applyAlignment="1">
      <alignment horizontal="left" vertical="top" wrapText="1"/>
      <protection/>
    </xf>
    <xf numFmtId="0" fontId="20" fillId="0" borderId="17" xfId="52" applyBorder="1" applyAlignment="1">
      <alignment horizontal="left" vertical="top" wrapText="1"/>
      <protection/>
    </xf>
    <xf numFmtId="0" fontId="17" fillId="0" borderId="19" xfId="52" applyFont="1" applyBorder="1" applyAlignment="1">
      <alignment horizontal="center" wrapText="1"/>
      <protection/>
    </xf>
    <xf numFmtId="0" fontId="20" fillId="0" borderId="17" xfId="52" applyBorder="1" applyAlignment="1">
      <alignment horizontal="left" vertical="top"/>
      <protection/>
    </xf>
    <xf numFmtId="49" fontId="17" fillId="0" borderId="19" xfId="52" applyNumberFormat="1" applyFont="1" applyBorder="1" applyAlignment="1">
      <alignment vertical="top" wrapText="1"/>
      <protection/>
    </xf>
    <xf numFmtId="0" fontId="15" fillId="24" borderId="19" xfId="52" applyFont="1" applyFill="1" applyBorder="1" applyAlignment="1">
      <alignment horizontal="left" vertical="top" wrapText="1"/>
      <protection/>
    </xf>
    <xf numFmtId="0" fontId="15" fillId="0" borderId="14" xfId="52" applyFont="1" applyBorder="1" applyAlignment="1">
      <alignment horizontal="left" vertical="top" wrapText="1"/>
      <protection/>
    </xf>
    <xf numFmtId="0" fontId="15" fillId="0" borderId="20" xfId="52" applyFont="1" applyBorder="1" applyAlignment="1">
      <alignment horizontal="left" vertical="top" wrapText="1"/>
      <protection/>
    </xf>
    <xf numFmtId="0" fontId="15" fillId="0" borderId="19" xfId="52" applyFont="1" applyBorder="1" applyAlignment="1">
      <alignment horizontal="center" vertical="top" wrapText="1"/>
      <protection/>
    </xf>
    <xf numFmtId="4" fontId="18" fillId="0" borderId="19" xfId="52" applyNumberFormat="1" applyFont="1" applyBorder="1" applyAlignment="1">
      <alignment horizontal="center" vertical="top"/>
      <protection/>
    </xf>
    <xf numFmtId="4" fontId="18" fillId="0" borderId="14" xfId="52" applyNumberFormat="1" applyFont="1" applyBorder="1" applyAlignment="1">
      <alignment horizontal="center" vertical="top"/>
      <protection/>
    </xf>
    <xf numFmtId="4" fontId="18" fillId="0" borderId="20" xfId="52" applyNumberFormat="1" applyFont="1" applyBorder="1" applyAlignment="1">
      <alignment horizontal="center" vertical="top"/>
      <protection/>
    </xf>
    <xf numFmtId="49" fontId="17" fillId="0" borderId="14" xfId="52" applyNumberFormat="1" applyFont="1" applyBorder="1" applyAlignment="1">
      <alignment vertical="top" wrapText="1"/>
      <protection/>
    </xf>
    <xf numFmtId="49" fontId="17" fillId="0" borderId="20" xfId="52" applyNumberFormat="1" applyFont="1" applyBorder="1" applyAlignment="1">
      <alignment vertical="top" wrapText="1"/>
      <protection/>
    </xf>
    <xf numFmtId="0" fontId="17" fillId="0" borderId="39" xfId="52" applyFont="1" applyBorder="1" applyAlignment="1">
      <alignment horizontal="center" vertical="top"/>
      <protection/>
    </xf>
    <xf numFmtId="0" fontId="17" fillId="0" borderId="0" xfId="52" applyFont="1" applyBorder="1" applyAlignment="1">
      <alignment horizontal="center" vertical="top"/>
      <protection/>
    </xf>
    <xf numFmtId="4" fontId="17" fillId="0" borderId="17" xfId="52" applyNumberFormat="1" applyFont="1" applyBorder="1" applyAlignment="1">
      <alignment horizontal="center" vertical="top"/>
      <protection/>
    </xf>
    <xf numFmtId="0" fontId="17" fillId="0" borderId="0" xfId="52" applyFont="1" applyBorder="1" applyAlignment="1">
      <alignment horizontal="center" vertical="top" wrapText="1"/>
      <protection/>
    </xf>
    <xf numFmtId="4" fontId="18" fillId="0" borderId="0" xfId="52" applyNumberFormat="1" applyFont="1" applyBorder="1" applyAlignment="1">
      <alignment horizontal="center" vertical="top"/>
      <protection/>
    </xf>
    <xf numFmtId="49" fontId="17" fillId="0" borderId="14" xfId="52" applyNumberFormat="1" applyFont="1" applyBorder="1" applyAlignment="1">
      <alignment vertical="top"/>
      <protection/>
    </xf>
    <xf numFmtId="49" fontId="17" fillId="0" borderId="20" xfId="52" applyNumberFormat="1" applyFont="1" applyBorder="1" applyAlignment="1">
      <alignment vertical="top"/>
      <protection/>
    </xf>
    <xf numFmtId="4" fontId="17" fillId="0" borderId="0" xfId="52" applyNumberFormat="1" applyFont="1" applyBorder="1" applyAlignment="1">
      <alignment horizontal="center" vertical="top"/>
      <protection/>
    </xf>
    <xf numFmtId="0" fontId="15" fillId="0" borderId="19" xfId="52" applyFont="1" applyBorder="1" applyAlignment="1">
      <alignment horizontal="center"/>
      <protection/>
    </xf>
    <xf numFmtId="0" fontId="15" fillId="0" borderId="14" xfId="52" applyFont="1" applyBorder="1" applyAlignment="1">
      <alignment horizontal="center"/>
      <protection/>
    </xf>
    <xf numFmtId="0" fontId="15" fillId="0" borderId="20" xfId="52" applyFont="1" applyBorder="1" applyAlignment="1">
      <alignment horizontal="center"/>
      <protection/>
    </xf>
    <xf numFmtId="0" fontId="17" fillId="0" borderId="20" xfId="52" applyFont="1" applyBorder="1" applyAlignment="1">
      <alignment horizontal="left" vertical="top"/>
      <protection/>
    </xf>
    <xf numFmtId="0" fontId="20" fillId="0" borderId="14" xfId="52" applyBorder="1" applyAlignment="1">
      <alignment horizontal="center" vertical="top" wrapText="1"/>
      <protection/>
    </xf>
    <xf numFmtId="4" fontId="17" fillId="0" borderId="17" xfId="52" applyNumberFormat="1" applyFont="1" applyFill="1" applyBorder="1" applyAlignment="1">
      <alignment horizontal="center" vertical="top"/>
      <protection/>
    </xf>
    <xf numFmtId="4" fontId="19" fillId="0" borderId="19" xfId="52" applyNumberFormat="1" applyFont="1" applyBorder="1" applyAlignment="1">
      <alignment horizontal="center"/>
      <protection/>
    </xf>
    <xf numFmtId="0" fontId="19" fillId="0" borderId="14" xfId="52" applyFont="1" applyBorder="1" applyAlignment="1">
      <alignment horizontal="center"/>
      <protection/>
    </xf>
    <xf numFmtId="0" fontId="19" fillId="0" borderId="20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47"/>
  <sheetViews>
    <sheetView showGridLines="0" view="pageBreakPreview" zoomScaleNormal="115" zoomScaleSheetLayoutView="100" workbookViewId="0" topLeftCell="A52">
      <selection activeCell="EB70" sqref="EB68:EB70"/>
    </sheetView>
  </sheetViews>
  <sheetFormatPr defaultColWidth="0.875" defaultRowHeight="12.75"/>
  <cols>
    <col min="1" max="18" width="0.875" style="6" customWidth="1"/>
    <col min="19" max="19" width="15.375" style="6" customWidth="1"/>
    <col min="20" max="20" width="5.00390625" style="6" customWidth="1"/>
    <col min="21" max="21" width="1.625" style="6" customWidth="1"/>
    <col min="22" max="25" width="0.875" style="6" customWidth="1"/>
    <col min="26" max="26" width="1.12109375" style="6" customWidth="1"/>
    <col min="27" max="29" width="0.875" style="6" customWidth="1"/>
    <col min="30" max="30" width="3.25390625" style="6" customWidth="1"/>
    <col min="31" max="41" width="0.875" style="6" customWidth="1"/>
    <col min="42" max="42" width="2.125" style="6" customWidth="1"/>
    <col min="43" max="53" width="0.875" style="6" customWidth="1"/>
    <col min="54" max="54" width="1.37890625" style="6" customWidth="1"/>
    <col min="55" max="113" width="0.875" style="6" customWidth="1"/>
    <col min="114" max="114" width="0.12890625" style="6" customWidth="1"/>
    <col min="115" max="120" width="0.875" style="6" hidden="1" customWidth="1"/>
    <col min="121" max="134" width="0.875" style="6" customWidth="1"/>
    <col min="135" max="135" width="4.625" style="6" bestFit="1" customWidth="1"/>
    <col min="136" max="146" width="0.875" style="6" customWidth="1"/>
    <col min="147" max="147" width="0.74609375" style="6" customWidth="1"/>
    <col min="148" max="149" width="0.875" style="6" hidden="1" customWidth="1"/>
    <col min="150" max="150" width="2.00390625" style="6" customWidth="1"/>
    <col min="151" max="151" width="1.75390625" style="6" customWidth="1"/>
    <col min="152" max="152" width="1.875" style="6" customWidth="1"/>
    <col min="153" max="155" width="1.625" style="6" customWidth="1"/>
    <col min="156" max="157" width="0.875" style="6" customWidth="1"/>
    <col min="158" max="158" width="0.74609375" style="6" customWidth="1"/>
    <col min="159" max="159" width="4.375" style="6" hidden="1" customWidth="1"/>
    <col min="160" max="160" width="0.12890625" style="6" customWidth="1"/>
    <col min="161" max="16384" width="0.875" style="6" customWidth="1"/>
  </cols>
  <sheetData>
    <row r="1" s="4" customFormat="1" ht="11.25">
      <c r="FD1" s="10" t="s">
        <v>26</v>
      </c>
    </row>
    <row r="2" ht="15.75" customHeight="1"/>
    <row r="3" spans="102:160" s="1" customFormat="1" ht="12">
      <c r="CX3" s="281" t="s">
        <v>20</v>
      </c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281"/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1"/>
      <c r="DV3" s="281"/>
      <c r="DW3" s="281"/>
      <c r="DX3" s="281"/>
      <c r="DY3" s="281"/>
      <c r="DZ3" s="281"/>
      <c r="EA3" s="281"/>
      <c r="EB3" s="281"/>
      <c r="EC3" s="281"/>
      <c r="ED3" s="281"/>
      <c r="EE3" s="281"/>
      <c r="EF3" s="281"/>
      <c r="EG3" s="281"/>
      <c r="EH3" s="281"/>
      <c r="EI3" s="281"/>
      <c r="EJ3" s="281"/>
      <c r="EK3" s="281"/>
      <c r="EL3" s="281"/>
      <c r="EM3" s="281"/>
      <c r="EN3" s="281"/>
      <c r="EO3" s="281"/>
      <c r="EP3" s="281"/>
      <c r="EQ3" s="281"/>
      <c r="ER3" s="281"/>
      <c r="ES3" s="281"/>
      <c r="ET3" s="281"/>
      <c r="EU3" s="281"/>
      <c r="EV3" s="281"/>
      <c r="EW3" s="281"/>
      <c r="EX3" s="281"/>
      <c r="EY3" s="281"/>
      <c r="EZ3" s="281"/>
      <c r="FA3" s="281"/>
      <c r="FB3" s="281"/>
      <c r="FC3" s="281"/>
      <c r="FD3" s="281"/>
    </row>
    <row r="4" spans="102:160" s="1" customFormat="1" ht="13.5">
      <c r="CX4" s="282" t="s">
        <v>63</v>
      </c>
      <c r="CY4" s="282"/>
      <c r="CZ4" s="282"/>
      <c r="DA4" s="282"/>
      <c r="DB4" s="282"/>
      <c r="DC4" s="282"/>
      <c r="DD4" s="282"/>
      <c r="DE4" s="282"/>
      <c r="DF4" s="282"/>
      <c r="DG4" s="282"/>
      <c r="DH4" s="282"/>
      <c r="DI4" s="282"/>
      <c r="DJ4" s="282"/>
      <c r="DK4" s="282"/>
      <c r="DL4" s="282"/>
      <c r="DM4" s="282"/>
      <c r="DN4" s="282"/>
      <c r="DO4" s="282"/>
      <c r="DP4" s="282"/>
      <c r="DQ4" s="282"/>
      <c r="DR4" s="282"/>
      <c r="DS4" s="282"/>
      <c r="DT4" s="282"/>
      <c r="DU4" s="282"/>
      <c r="DV4" s="282"/>
      <c r="DW4" s="282"/>
      <c r="DX4" s="282"/>
      <c r="DY4" s="282"/>
      <c r="DZ4" s="282"/>
      <c r="EA4" s="282"/>
      <c r="EB4" s="282"/>
      <c r="EC4" s="282"/>
      <c r="ED4" s="282"/>
      <c r="EE4" s="282"/>
      <c r="EF4" s="282"/>
      <c r="EG4" s="282"/>
      <c r="EH4" s="282"/>
      <c r="EI4" s="282"/>
      <c r="EJ4" s="282"/>
      <c r="EK4" s="282"/>
      <c r="EL4" s="282"/>
      <c r="EM4" s="282"/>
      <c r="EN4" s="282"/>
      <c r="EO4" s="282"/>
      <c r="EP4" s="282"/>
      <c r="EQ4" s="282"/>
      <c r="ER4" s="282"/>
      <c r="ES4" s="282"/>
      <c r="ET4" s="282"/>
      <c r="EU4" s="282"/>
      <c r="EV4" s="282"/>
      <c r="EW4" s="282"/>
      <c r="EX4" s="282"/>
      <c r="EY4" s="282"/>
      <c r="EZ4" s="282"/>
      <c r="FA4" s="282"/>
      <c r="FB4" s="282"/>
      <c r="FC4" s="282"/>
      <c r="FD4" s="282"/>
    </row>
    <row r="5" spans="102:160" s="1" customFormat="1" ht="12">
      <c r="CX5" s="286" t="s">
        <v>50</v>
      </c>
      <c r="CY5" s="286"/>
      <c r="CZ5" s="286"/>
      <c r="DA5" s="286"/>
      <c r="DB5" s="286"/>
      <c r="DC5" s="286"/>
      <c r="DD5" s="286"/>
      <c r="DE5" s="286"/>
      <c r="DF5" s="286"/>
      <c r="DG5" s="286"/>
      <c r="DH5" s="286"/>
      <c r="DI5" s="286"/>
      <c r="DJ5" s="286"/>
      <c r="DK5" s="286"/>
      <c r="DL5" s="286"/>
      <c r="DM5" s="286"/>
      <c r="DN5" s="286"/>
      <c r="DO5" s="286"/>
      <c r="DP5" s="286"/>
      <c r="DQ5" s="286"/>
      <c r="DR5" s="286"/>
      <c r="DS5" s="286"/>
      <c r="DT5" s="286"/>
      <c r="DU5" s="286"/>
      <c r="DV5" s="286"/>
      <c r="DW5" s="286"/>
      <c r="DX5" s="286"/>
      <c r="DY5" s="286"/>
      <c r="DZ5" s="286"/>
      <c r="EA5" s="286"/>
      <c r="EB5" s="286"/>
      <c r="EC5" s="286"/>
      <c r="ED5" s="286"/>
      <c r="EE5" s="286"/>
      <c r="EF5" s="286"/>
      <c r="EG5" s="286"/>
      <c r="EH5" s="286"/>
      <c r="EI5" s="286"/>
      <c r="EJ5" s="286"/>
      <c r="EK5" s="286"/>
      <c r="EL5" s="286"/>
      <c r="EM5" s="286"/>
      <c r="EN5" s="286"/>
      <c r="EO5" s="286"/>
      <c r="EP5" s="286"/>
      <c r="EQ5" s="286"/>
      <c r="ER5" s="286"/>
      <c r="ES5" s="286"/>
      <c r="ET5" s="286"/>
      <c r="EU5" s="286"/>
      <c r="EV5" s="286"/>
      <c r="EW5" s="286"/>
      <c r="EX5" s="286"/>
      <c r="EY5" s="286"/>
      <c r="EZ5" s="286"/>
      <c r="FA5" s="286"/>
      <c r="FB5" s="286"/>
      <c r="FC5" s="286"/>
      <c r="FD5" s="286"/>
    </row>
    <row r="6" spans="102:160" s="1" customFormat="1" ht="61.5" customHeight="1">
      <c r="CX6" s="294" t="s">
        <v>436</v>
      </c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DV6" s="294"/>
      <c r="DW6" s="294"/>
      <c r="DX6" s="294"/>
      <c r="DY6" s="294"/>
      <c r="DZ6" s="294"/>
      <c r="EA6" s="294"/>
      <c r="EB6" s="294"/>
      <c r="EC6" s="294"/>
      <c r="ED6" s="294"/>
      <c r="EE6" s="294"/>
      <c r="EF6" s="294"/>
      <c r="EG6" s="294"/>
      <c r="EH6" s="294"/>
      <c r="EI6" s="294"/>
      <c r="EJ6" s="294"/>
      <c r="EK6" s="294"/>
      <c r="EL6" s="294"/>
      <c r="EM6" s="294"/>
      <c r="EN6" s="294"/>
      <c r="EO6" s="294"/>
      <c r="EP6" s="294"/>
      <c r="EQ6" s="294"/>
      <c r="ER6" s="294"/>
      <c r="ES6" s="294"/>
      <c r="ET6" s="294"/>
      <c r="EU6" s="294"/>
      <c r="EV6" s="294"/>
      <c r="EW6" s="294"/>
      <c r="EX6" s="294"/>
      <c r="EY6" s="294"/>
      <c r="EZ6" s="294"/>
      <c r="FA6" s="294"/>
      <c r="FB6" s="294"/>
      <c r="FC6" s="294"/>
      <c r="FD6" s="294"/>
    </row>
    <row r="7" spans="102:160" s="1" customFormat="1" ht="12">
      <c r="CX7" s="286" t="s">
        <v>41</v>
      </c>
      <c r="CY7" s="286"/>
      <c r="CZ7" s="286"/>
      <c r="DA7" s="286"/>
      <c r="DB7" s="286"/>
      <c r="DC7" s="286"/>
      <c r="DD7" s="286"/>
      <c r="DE7" s="286"/>
      <c r="DF7" s="286"/>
      <c r="DG7" s="286"/>
      <c r="DH7" s="286"/>
      <c r="DI7" s="286"/>
      <c r="DJ7" s="286"/>
      <c r="DK7" s="286"/>
      <c r="DL7" s="286"/>
      <c r="DM7" s="286"/>
      <c r="DN7" s="286"/>
      <c r="DO7" s="286"/>
      <c r="DP7" s="286"/>
      <c r="DQ7" s="286"/>
      <c r="DR7" s="286"/>
      <c r="DS7" s="286"/>
      <c r="DT7" s="286"/>
      <c r="DU7" s="286"/>
      <c r="DV7" s="286"/>
      <c r="DW7" s="286"/>
      <c r="DX7" s="286"/>
      <c r="DY7" s="286"/>
      <c r="DZ7" s="286"/>
      <c r="EA7" s="286"/>
      <c r="EB7" s="286"/>
      <c r="EC7" s="286"/>
      <c r="ED7" s="286"/>
      <c r="EE7" s="286"/>
      <c r="EF7" s="286"/>
      <c r="EG7" s="286"/>
      <c r="EH7" s="286"/>
      <c r="EI7" s="286"/>
      <c r="EJ7" s="286"/>
      <c r="EK7" s="286"/>
      <c r="EL7" s="286"/>
      <c r="EM7" s="286"/>
      <c r="EN7" s="286"/>
      <c r="EO7" s="286"/>
      <c r="EP7" s="286"/>
      <c r="EQ7" s="286"/>
      <c r="ER7" s="286"/>
      <c r="ES7" s="286"/>
      <c r="ET7" s="286"/>
      <c r="EU7" s="286"/>
      <c r="EV7" s="286"/>
      <c r="EW7" s="286"/>
      <c r="EX7" s="286"/>
      <c r="EY7" s="286"/>
      <c r="EZ7" s="286"/>
      <c r="FA7" s="286"/>
      <c r="FB7" s="286"/>
      <c r="FC7" s="286"/>
      <c r="FD7" s="286"/>
    </row>
    <row r="8" spans="106:156" s="1" customFormat="1" ht="13.5"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W8" s="282" t="s">
        <v>437</v>
      </c>
      <c r="DX8" s="282"/>
      <c r="DY8" s="282"/>
      <c r="DZ8" s="282"/>
      <c r="EA8" s="282"/>
      <c r="EB8" s="282"/>
      <c r="EC8" s="282"/>
      <c r="ED8" s="282"/>
      <c r="EE8" s="282"/>
      <c r="EF8" s="282"/>
      <c r="EG8" s="282"/>
      <c r="EH8" s="282"/>
      <c r="EI8" s="282"/>
      <c r="EJ8" s="282"/>
      <c r="EK8" s="282"/>
      <c r="EL8" s="282"/>
      <c r="EM8" s="282"/>
      <c r="EN8" s="282"/>
      <c r="EO8" s="282"/>
      <c r="EP8" s="282"/>
      <c r="EQ8" s="282"/>
      <c r="ER8" s="282"/>
      <c r="ES8" s="282"/>
      <c r="ET8" s="282"/>
      <c r="EU8" s="282"/>
      <c r="EV8" s="282"/>
      <c r="EW8" s="282"/>
      <c r="EX8" s="282"/>
      <c r="EY8" s="282"/>
      <c r="EZ8" s="282"/>
    </row>
    <row r="9" spans="106:156" s="1" customFormat="1" ht="12">
      <c r="DB9" s="286" t="s">
        <v>1</v>
      </c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  <c r="DQ9" s="286"/>
      <c r="DR9" s="286"/>
      <c r="DS9" s="286"/>
      <c r="DT9" s="286"/>
      <c r="DU9" s="286"/>
      <c r="DW9" s="286" t="s">
        <v>2</v>
      </c>
      <c r="DX9" s="286"/>
      <c r="DY9" s="286"/>
      <c r="DZ9" s="286"/>
      <c r="EA9" s="286"/>
      <c r="EB9" s="286"/>
      <c r="EC9" s="286"/>
      <c r="ED9" s="286"/>
      <c r="EE9" s="286"/>
      <c r="EF9" s="286"/>
      <c r="EG9" s="286"/>
      <c r="EH9" s="286"/>
      <c r="EI9" s="286"/>
      <c r="EJ9" s="286"/>
      <c r="EK9" s="286"/>
      <c r="EL9" s="286"/>
      <c r="EM9" s="286"/>
      <c r="EN9" s="286"/>
      <c r="EO9" s="286"/>
      <c r="EP9" s="286"/>
      <c r="EQ9" s="286"/>
      <c r="ER9" s="286"/>
      <c r="ES9" s="286"/>
      <c r="ET9" s="286"/>
      <c r="EU9" s="286"/>
      <c r="EV9" s="286"/>
      <c r="EW9" s="286"/>
      <c r="EX9" s="286"/>
      <c r="EY9" s="286"/>
      <c r="EZ9" s="286"/>
    </row>
    <row r="10" spans="107:144" s="1" customFormat="1" ht="12.75" customHeight="1">
      <c r="DC10" s="2" t="s">
        <v>3</v>
      </c>
      <c r="DD10" s="274" t="s">
        <v>61</v>
      </c>
      <c r="DE10" s="274"/>
      <c r="DF10" s="274"/>
      <c r="DG10" s="274"/>
      <c r="DH10" s="1" t="s">
        <v>3</v>
      </c>
      <c r="DJ10" s="274" t="s">
        <v>64</v>
      </c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5">
        <v>20</v>
      </c>
      <c r="EE10" s="275"/>
      <c r="EF10" s="275"/>
      <c r="EG10" s="275"/>
      <c r="EH10" s="270" t="s">
        <v>58</v>
      </c>
      <c r="EI10" s="270"/>
      <c r="EJ10" s="270"/>
      <c r="EK10" s="287" t="s">
        <v>4</v>
      </c>
      <c r="EL10" s="287"/>
      <c r="EM10" s="287"/>
      <c r="EN10" s="287"/>
    </row>
    <row r="11" ht="6" customHeight="1"/>
    <row r="12" spans="143:160" s="11" customFormat="1" ht="8.25" customHeight="1">
      <c r="EM12" s="311" t="s">
        <v>5</v>
      </c>
      <c r="EN12" s="312"/>
      <c r="EO12" s="312"/>
      <c r="EP12" s="312"/>
      <c r="EQ12" s="312"/>
      <c r="ER12" s="312"/>
      <c r="ES12" s="312"/>
      <c r="ET12" s="312"/>
      <c r="EU12" s="312"/>
      <c r="EV12" s="312"/>
      <c r="EW12" s="312"/>
      <c r="EX12" s="312"/>
      <c r="EY12" s="312"/>
      <c r="EZ12" s="312"/>
      <c r="FA12" s="312"/>
      <c r="FB12" s="312"/>
      <c r="FC12" s="312"/>
      <c r="FD12" s="313"/>
    </row>
    <row r="13" spans="1:160" s="11" customFormat="1" ht="13.5" customHeight="1" thickBo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76" t="s">
        <v>408</v>
      </c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7"/>
      <c r="DF13" s="277"/>
      <c r="DG13" s="277"/>
      <c r="DH13" s="277"/>
      <c r="DJ13" s="22"/>
      <c r="DK13" s="22"/>
      <c r="DL13" s="22"/>
      <c r="DM13" s="22"/>
      <c r="DN13" s="22"/>
      <c r="DO13" s="22"/>
      <c r="DP13" s="22"/>
      <c r="DQ13" s="22"/>
      <c r="DR13" s="19"/>
      <c r="DS13" s="19"/>
      <c r="DT13" s="19"/>
      <c r="DU13" s="19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M13" s="314"/>
      <c r="EN13" s="315"/>
      <c r="EO13" s="315"/>
      <c r="EP13" s="315"/>
      <c r="EQ13" s="315"/>
      <c r="ER13" s="315"/>
      <c r="ES13" s="315"/>
      <c r="ET13" s="315"/>
      <c r="EU13" s="315"/>
      <c r="EV13" s="315"/>
      <c r="EW13" s="315"/>
      <c r="EX13" s="315"/>
      <c r="EY13" s="315"/>
      <c r="EZ13" s="315"/>
      <c r="FA13" s="315"/>
      <c r="FB13" s="315"/>
      <c r="FC13" s="315"/>
      <c r="FD13" s="316"/>
    </row>
    <row r="14" spans="1:160" s="13" customFormat="1" ht="13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341" t="s">
        <v>409</v>
      </c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2" t="s">
        <v>58</v>
      </c>
      <c r="BA14" s="342"/>
      <c r="BB14" s="342"/>
      <c r="BC14" s="342"/>
      <c r="BD14" s="341" t="s">
        <v>43</v>
      </c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  <c r="CA14" s="341"/>
      <c r="CB14" s="341"/>
      <c r="CC14" s="341"/>
      <c r="CD14" s="341"/>
      <c r="CE14" s="341"/>
      <c r="CF14" s="341"/>
      <c r="CG14" s="341"/>
      <c r="CH14" s="341"/>
      <c r="CI14" s="341"/>
      <c r="CJ14" s="341"/>
      <c r="CK14" s="341"/>
      <c r="CL14" s="341"/>
      <c r="CM14" s="341"/>
      <c r="CN14" s="341"/>
      <c r="CO14" s="341"/>
      <c r="CP14" s="341"/>
      <c r="CQ14" s="341"/>
      <c r="CR14" s="342" t="s">
        <v>59</v>
      </c>
      <c r="CS14" s="342"/>
      <c r="CT14" s="342"/>
      <c r="CU14" s="342"/>
      <c r="CV14" s="341" t="s">
        <v>38</v>
      </c>
      <c r="CW14" s="341"/>
      <c r="CX14" s="341"/>
      <c r="CY14" s="341"/>
      <c r="CZ14" s="341"/>
      <c r="DA14" s="342" t="s">
        <v>60</v>
      </c>
      <c r="DB14" s="342"/>
      <c r="DC14" s="342"/>
      <c r="DD14" s="342"/>
      <c r="DE14" s="343" t="s">
        <v>54</v>
      </c>
      <c r="DF14" s="343"/>
      <c r="DG14" s="343"/>
      <c r="DH14" s="343"/>
      <c r="DI14" s="343"/>
      <c r="DJ14" s="343"/>
      <c r="DK14" s="343"/>
      <c r="DL14" s="343"/>
      <c r="DM14" s="343"/>
      <c r="DN14" s="23"/>
      <c r="DO14" s="23"/>
      <c r="DP14" s="23"/>
      <c r="DQ14" s="23"/>
      <c r="DR14" s="20"/>
      <c r="DS14" s="20"/>
      <c r="DT14" s="20"/>
      <c r="DU14" s="20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4" t="s">
        <v>7</v>
      </c>
      <c r="EM14" s="288" t="s">
        <v>42</v>
      </c>
      <c r="EN14" s="289"/>
      <c r="EO14" s="289"/>
      <c r="EP14" s="289"/>
      <c r="EQ14" s="289"/>
      <c r="ER14" s="289"/>
      <c r="ES14" s="289"/>
      <c r="ET14" s="289"/>
      <c r="EU14" s="289"/>
      <c r="EV14" s="289"/>
      <c r="EW14" s="289"/>
      <c r="EX14" s="289"/>
      <c r="EY14" s="289"/>
      <c r="EZ14" s="289"/>
      <c r="FA14" s="289"/>
      <c r="FB14" s="289"/>
      <c r="FC14" s="289"/>
      <c r="FD14" s="290"/>
    </row>
    <row r="15" spans="58:160" ht="12" customHeight="1">
      <c r="BF15" s="10"/>
      <c r="BG15" s="10"/>
      <c r="BJ15" s="344" t="s">
        <v>3</v>
      </c>
      <c r="BK15" s="344"/>
      <c r="BL15" s="345" t="s">
        <v>61</v>
      </c>
      <c r="BM15" s="345"/>
      <c r="BN15" s="345"/>
      <c r="BO15" s="346" t="s">
        <v>3</v>
      </c>
      <c r="BP15" s="346"/>
      <c r="BQ15" s="345" t="s">
        <v>62</v>
      </c>
      <c r="BR15" s="345"/>
      <c r="BS15" s="345"/>
      <c r="BT15" s="345"/>
      <c r="BU15" s="345"/>
      <c r="BV15" s="345"/>
      <c r="BW15" s="345"/>
      <c r="BX15" s="345"/>
      <c r="BY15" s="345"/>
      <c r="BZ15" s="345"/>
      <c r="CA15" s="344">
        <v>20</v>
      </c>
      <c r="CB15" s="344"/>
      <c r="CC15" s="344"/>
      <c r="CD15" s="347" t="s">
        <v>58</v>
      </c>
      <c r="CE15" s="347"/>
      <c r="CF15" s="347"/>
      <c r="CG15" s="332" t="s">
        <v>55</v>
      </c>
      <c r="CH15" s="332"/>
      <c r="CI15" s="332"/>
      <c r="CJ15" s="332"/>
      <c r="CK15" s="332"/>
      <c r="CL15" s="332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0" t="s">
        <v>8</v>
      </c>
      <c r="EM15" s="333" t="s">
        <v>65</v>
      </c>
      <c r="EN15" s="334"/>
      <c r="EO15" s="334"/>
      <c r="EP15" s="334"/>
      <c r="EQ15" s="334"/>
      <c r="ER15" s="334"/>
      <c r="ES15" s="334"/>
      <c r="ET15" s="334"/>
      <c r="EU15" s="334"/>
      <c r="EV15" s="334"/>
      <c r="EW15" s="334"/>
      <c r="EX15" s="334"/>
      <c r="EY15" s="334"/>
      <c r="EZ15" s="334"/>
      <c r="FA15" s="334"/>
      <c r="FB15" s="334"/>
      <c r="FC15" s="334"/>
      <c r="FD15" s="335"/>
    </row>
    <row r="16" spans="1:160" ht="32.25" customHeight="1">
      <c r="A16" s="6" t="s">
        <v>10</v>
      </c>
      <c r="AI16" s="278" t="s">
        <v>436</v>
      </c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  <c r="DQ16" s="278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0" t="s">
        <v>46</v>
      </c>
      <c r="EM16" s="291"/>
      <c r="EN16" s="292"/>
      <c r="EO16" s="292"/>
      <c r="EP16" s="292"/>
      <c r="EQ16" s="292"/>
      <c r="ER16" s="292"/>
      <c r="ES16" s="292"/>
      <c r="ET16" s="292"/>
      <c r="EU16" s="292"/>
      <c r="EV16" s="292"/>
      <c r="EW16" s="292"/>
      <c r="EX16" s="292"/>
      <c r="EY16" s="292"/>
      <c r="EZ16" s="292"/>
      <c r="FA16" s="292"/>
      <c r="FB16" s="292"/>
      <c r="FC16" s="292"/>
      <c r="FD16" s="293"/>
    </row>
    <row r="17" spans="1:160" ht="12" customHeight="1">
      <c r="A17" s="6" t="s">
        <v>11</v>
      </c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02"/>
      <c r="CE17" s="302"/>
      <c r="CF17" s="302"/>
      <c r="CG17" s="302"/>
      <c r="CH17" s="302"/>
      <c r="CI17" s="302"/>
      <c r="CJ17" s="302"/>
      <c r="CK17" s="302"/>
      <c r="CL17" s="302"/>
      <c r="CM17" s="302"/>
      <c r="CN17" s="302"/>
      <c r="CO17" s="302"/>
      <c r="CP17" s="302"/>
      <c r="CQ17" s="302"/>
      <c r="CR17" s="302"/>
      <c r="CS17" s="302"/>
      <c r="CT17" s="302"/>
      <c r="CU17" s="302"/>
      <c r="CV17" s="302"/>
      <c r="CW17" s="302"/>
      <c r="CX17" s="302"/>
      <c r="CY17" s="302"/>
      <c r="CZ17" s="302"/>
      <c r="DA17" s="302"/>
      <c r="DB17" s="302"/>
      <c r="DC17" s="302"/>
      <c r="DD17" s="302"/>
      <c r="DE17" s="302"/>
      <c r="DF17" s="302"/>
      <c r="DG17" s="302"/>
      <c r="DH17" s="302"/>
      <c r="DI17" s="302"/>
      <c r="DJ17" s="302"/>
      <c r="DK17" s="302"/>
      <c r="DL17" s="302"/>
      <c r="DM17" s="302"/>
      <c r="DN17" s="302"/>
      <c r="DO17" s="302"/>
      <c r="DP17" s="302"/>
      <c r="DQ17" s="302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0" t="s">
        <v>46</v>
      </c>
      <c r="EM17" s="283" t="s">
        <v>440</v>
      </c>
      <c r="EN17" s="284"/>
      <c r="EO17" s="284"/>
      <c r="EP17" s="284"/>
      <c r="EQ17" s="284"/>
      <c r="ER17" s="284"/>
      <c r="ES17" s="284"/>
      <c r="ET17" s="284"/>
      <c r="EU17" s="284"/>
      <c r="EV17" s="284"/>
      <c r="EW17" s="284"/>
      <c r="EX17" s="284"/>
      <c r="EY17" s="284"/>
      <c r="EZ17" s="284"/>
      <c r="FA17" s="284"/>
      <c r="FB17" s="284"/>
      <c r="FC17" s="284"/>
      <c r="FD17" s="285"/>
    </row>
    <row r="18" spans="1:160" ht="30.75" customHeight="1">
      <c r="A18" s="6" t="s">
        <v>12</v>
      </c>
      <c r="AI18" s="279" t="s">
        <v>68</v>
      </c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79"/>
      <c r="CU18" s="279"/>
      <c r="CV18" s="279"/>
      <c r="CW18" s="279"/>
      <c r="CX18" s="279"/>
      <c r="CY18" s="279"/>
      <c r="CZ18" s="279"/>
      <c r="DA18" s="279"/>
      <c r="DB18" s="279"/>
      <c r="DC18" s="279"/>
      <c r="DD18" s="279"/>
      <c r="DE18" s="279"/>
      <c r="DF18" s="279"/>
      <c r="DG18" s="279"/>
      <c r="DH18" s="279"/>
      <c r="DI18" s="279"/>
      <c r="DJ18" s="279"/>
      <c r="DK18" s="279"/>
      <c r="DL18" s="279"/>
      <c r="DM18" s="279"/>
      <c r="DN18" s="279"/>
      <c r="DO18" s="279"/>
      <c r="DP18" s="279"/>
      <c r="DQ18" s="279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0" t="s">
        <v>44</v>
      </c>
      <c r="EM18" s="333" t="s">
        <v>66</v>
      </c>
      <c r="EN18" s="334"/>
      <c r="EO18" s="334"/>
      <c r="EP18" s="334"/>
      <c r="EQ18" s="334"/>
      <c r="ER18" s="334"/>
      <c r="ES18" s="334"/>
      <c r="ET18" s="334"/>
      <c r="EU18" s="334"/>
      <c r="EV18" s="334"/>
      <c r="EW18" s="334"/>
      <c r="EX18" s="334"/>
      <c r="EY18" s="334"/>
      <c r="EZ18" s="334"/>
      <c r="FA18" s="334"/>
      <c r="FB18" s="334"/>
      <c r="FC18" s="334"/>
      <c r="FD18" s="335"/>
    </row>
    <row r="19" spans="1:160" ht="12" customHeight="1">
      <c r="A19" s="6" t="s">
        <v>13</v>
      </c>
      <c r="AI19" s="302" t="s">
        <v>441</v>
      </c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302"/>
      <c r="BW19" s="302"/>
      <c r="BX19" s="302"/>
      <c r="BY19" s="302"/>
      <c r="BZ19" s="302"/>
      <c r="CA19" s="302"/>
      <c r="CB19" s="302"/>
      <c r="CC19" s="302"/>
      <c r="CD19" s="302"/>
      <c r="CE19" s="302"/>
      <c r="CF19" s="302"/>
      <c r="CG19" s="302"/>
      <c r="CH19" s="302"/>
      <c r="CI19" s="302"/>
      <c r="CJ19" s="302"/>
      <c r="CK19" s="302"/>
      <c r="CL19" s="302"/>
      <c r="CM19" s="302"/>
      <c r="CN19" s="302"/>
      <c r="CO19" s="302"/>
      <c r="CP19" s="302"/>
      <c r="CQ19" s="302"/>
      <c r="CR19" s="302"/>
      <c r="CS19" s="302"/>
      <c r="CT19" s="302"/>
      <c r="CU19" s="302"/>
      <c r="CV19" s="302"/>
      <c r="CW19" s="302"/>
      <c r="CX19" s="302"/>
      <c r="CY19" s="302"/>
      <c r="CZ19" s="302"/>
      <c r="DA19" s="302"/>
      <c r="DB19" s="302"/>
      <c r="DC19" s="302"/>
      <c r="DD19" s="302"/>
      <c r="DE19" s="302"/>
      <c r="DF19" s="302"/>
      <c r="DG19" s="302"/>
      <c r="DH19" s="302"/>
      <c r="DI19" s="302"/>
      <c r="DJ19" s="302"/>
      <c r="DK19" s="302"/>
      <c r="DL19" s="302"/>
      <c r="DM19" s="302"/>
      <c r="DN19" s="302"/>
      <c r="DO19" s="302"/>
      <c r="DP19" s="302"/>
      <c r="DQ19" s="302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0" t="s">
        <v>21</v>
      </c>
      <c r="EM19" s="333" t="s">
        <v>67</v>
      </c>
      <c r="EN19" s="334"/>
      <c r="EO19" s="334"/>
      <c r="EP19" s="334"/>
      <c r="EQ19" s="334"/>
      <c r="ER19" s="334"/>
      <c r="ES19" s="334"/>
      <c r="ET19" s="334"/>
      <c r="EU19" s="334"/>
      <c r="EV19" s="334"/>
      <c r="EW19" s="334"/>
      <c r="EX19" s="334"/>
      <c r="EY19" s="334"/>
      <c r="EZ19" s="334"/>
      <c r="FA19" s="334"/>
      <c r="FB19" s="334"/>
      <c r="FC19" s="334"/>
      <c r="FD19" s="335"/>
    </row>
    <row r="20" spans="1:160" ht="12" customHeight="1" thickBot="1">
      <c r="A20" s="6" t="s">
        <v>14</v>
      </c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0" t="s">
        <v>9</v>
      </c>
      <c r="EL20" s="15"/>
      <c r="EM20" s="336" t="s">
        <v>6</v>
      </c>
      <c r="EN20" s="337"/>
      <c r="EO20" s="337"/>
      <c r="EP20" s="337"/>
      <c r="EQ20" s="337"/>
      <c r="ER20" s="337"/>
      <c r="ES20" s="337"/>
      <c r="ET20" s="337"/>
      <c r="EU20" s="337"/>
      <c r="EV20" s="337"/>
      <c r="EW20" s="337"/>
      <c r="EX20" s="337"/>
      <c r="EY20" s="337"/>
      <c r="EZ20" s="337"/>
      <c r="FA20" s="337"/>
      <c r="FB20" s="337"/>
      <c r="FC20" s="337"/>
      <c r="FD20" s="338"/>
    </row>
    <row r="21" ht="3" customHeight="1"/>
    <row r="22" spans="1:160" s="18" customFormat="1" ht="9.75" customHeight="1">
      <c r="A22" s="328" t="s">
        <v>33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  <c r="BW22" s="328"/>
      <c r="BX22" s="328"/>
      <c r="BY22" s="328"/>
      <c r="BZ22" s="328"/>
      <c r="CA22" s="328"/>
      <c r="CB22" s="328"/>
      <c r="CC22" s="328"/>
      <c r="CD22" s="328"/>
      <c r="CE22" s="328"/>
      <c r="CF22" s="328"/>
      <c r="CG22" s="328"/>
      <c r="CH22" s="328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8"/>
      <c r="DH22" s="328"/>
      <c r="DI22" s="328"/>
      <c r="DJ22" s="328"/>
      <c r="DK22" s="328"/>
      <c r="DL22" s="328"/>
      <c r="DM22" s="328"/>
      <c r="DN22" s="328"/>
      <c r="DO22" s="328"/>
      <c r="DP22" s="328"/>
      <c r="DQ22" s="328"/>
      <c r="DR22" s="328"/>
      <c r="DS22" s="328"/>
      <c r="DT22" s="328"/>
      <c r="DU22" s="328"/>
      <c r="DV22" s="328"/>
      <c r="DW22" s="328"/>
      <c r="DX22" s="328"/>
      <c r="DY22" s="328"/>
      <c r="DZ22" s="328"/>
      <c r="EA22" s="328"/>
      <c r="EB22" s="328"/>
      <c r="EC22" s="328"/>
      <c r="ED22" s="328"/>
      <c r="EE22" s="328"/>
      <c r="EF22" s="328"/>
      <c r="EG22" s="328"/>
      <c r="EH22" s="328"/>
      <c r="EI22" s="328"/>
      <c r="EJ22" s="328"/>
      <c r="EK22" s="328"/>
      <c r="EL22" s="328"/>
      <c r="EM22" s="328"/>
      <c r="EN22" s="328"/>
      <c r="EO22" s="328"/>
      <c r="EP22" s="328"/>
      <c r="EQ22" s="328"/>
      <c r="ER22" s="328"/>
      <c r="ES22" s="328"/>
      <c r="ET22" s="328"/>
      <c r="EU22" s="328"/>
      <c r="EV22" s="328"/>
      <c r="EW22" s="328"/>
      <c r="EX22" s="328"/>
      <c r="EY22" s="328"/>
      <c r="EZ22" s="328"/>
      <c r="FA22" s="328"/>
      <c r="FB22" s="328"/>
      <c r="FC22" s="328"/>
      <c r="FD22" s="328"/>
    </row>
    <row r="23" spans="81:88" s="16" customFormat="1" ht="6" customHeight="1">
      <c r="CC23" s="14"/>
      <c r="CD23" s="17"/>
      <c r="CE23" s="17"/>
      <c r="CF23" s="17"/>
      <c r="CG23" s="17"/>
      <c r="CH23" s="17"/>
      <c r="CI23" s="17"/>
      <c r="CJ23" s="11"/>
    </row>
    <row r="24" spans="1:160" ht="18" customHeight="1">
      <c r="A24" s="357" t="s">
        <v>27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8"/>
      <c r="AO24" s="356" t="s">
        <v>51</v>
      </c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7"/>
      <c r="BE24" s="358"/>
      <c r="BF24" s="309" t="s">
        <v>31</v>
      </c>
      <c r="BG24" s="310"/>
      <c r="BH24" s="310"/>
      <c r="BI24" s="310"/>
      <c r="BJ24" s="310"/>
      <c r="BK24" s="310"/>
      <c r="BL24" s="310"/>
      <c r="BM24" s="310"/>
      <c r="BN24" s="310"/>
      <c r="BO24" s="310"/>
      <c r="BP24" s="310"/>
      <c r="BQ24" s="310"/>
      <c r="BR24" s="310"/>
      <c r="BS24" s="310"/>
      <c r="BT24" s="310"/>
      <c r="BU24" s="310"/>
      <c r="BV24" s="310"/>
      <c r="BW24" s="310"/>
      <c r="BX24" s="310"/>
      <c r="BY24" s="310"/>
      <c r="BZ24" s="310"/>
      <c r="CA24" s="310"/>
      <c r="CB24" s="310"/>
      <c r="CC24" s="310"/>
      <c r="CD24" s="310"/>
      <c r="CE24" s="310"/>
      <c r="CF24" s="310"/>
      <c r="CG24" s="310"/>
      <c r="CH24" s="310"/>
      <c r="CI24" s="310"/>
      <c r="CJ24" s="310"/>
      <c r="CK24" s="310"/>
      <c r="CL24" s="310"/>
      <c r="CM24" s="310"/>
      <c r="CN24" s="310"/>
      <c r="CO24" s="310"/>
      <c r="CP24" s="310"/>
      <c r="CQ24" s="310"/>
      <c r="CR24" s="310"/>
      <c r="CS24" s="310"/>
      <c r="CT24" s="310"/>
      <c r="CU24" s="310"/>
      <c r="CV24" s="310"/>
      <c r="CW24" s="310"/>
      <c r="CX24" s="310"/>
      <c r="CY24" s="310"/>
      <c r="CZ24" s="310"/>
      <c r="DA24" s="310"/>
      <c r="DB24" s="310"/>
      <c r="DC24" s="310"/>
      <c r="DD24" s="310"/>
      <c r="DE24" s="310"/>
      <c r="DF24" s="310"/>
      <c r="DG24" s="310"/>
      <c r="DH24" s="310"/>
      <c r="DI24" s="310"/>
      <c r="DJ24" s="310"/>
      <c r="DK24" s="310"/>
      <c r="DL24" s="310"/>
      <c r="DM24" s="310"/>
      <c r="DN24" s="310"/>
      <c r="DO24" s="310"/>
      <c r="DP24" s="310"/>
      <c r="DQ24" s="310"/>
      <c r="DR24" s="310"/>
      <c r="DS24" s="310"/>
      <c r="DT24" s="310"/>
      <c r="DU24" s="310"/>
      <c r="DV24" s="310"/>
      <c r="DW24" s="310"/>
      <c r="DX24" s="310"/>
      <c r="DY24" s="310"/>
      <c r="DZ24" s="310"/>
      <c r="EA24" s="310"/>
      <c r="EB24" s="310"/>
      <c r="EC24" s="310"/>
      <c r="ED24" s="310"/>
      <c r="EE24" s="310"/>
      <c r="EF24" s="310"/>
      <c r="EG24" s="310"/>
      <c r="EH24" s="310"/>
      <c r="EI24" s="310"/>
      <c r="EJ24" s="310"/>
      <c r="EK24" s="310"/>
      <c r="EL24" s="310"/>
      <c r="EM24" s="310"/>
      <c r="EN24" s="310"/>
      <c r="EO24" s="310"/>
      <c r="EP24" s="310"/>
      <c r="EQ24" s="310"/>
      <c r="ER24" s="310"/>
      <c r="ES24" s="310"/>
      <c r="ET24" s="310"/>
      <c r="EU24" s="310"/>
      <c r="EV24" s="310"/>
      <c r="EW24" s="310"/>
      <c r="EX24" s="310"/>
      <c r="EY24" s="310"/>
      <c r="EZ24" s="310"/>
      <c r="FA24" s="310"/>
      <c r="FB24" s="310"/>
      <c r="FC24" s="310"/>
      <c r="FD24" s="310"/>
    </row>
    <row r="25" spans="1:160" ht="12.75" customHeight="1">
      <c r="A25" s="360"/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1"/>
      <c r="AO25" s="359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1"/>
      <c r="BF25" s="326" t="s">
        <v>37</v>
      </c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08" t="s">
        <v>58</v>
      </c>
      <c r="BW25" s="308"/>
      <c r="BX25" s="308"/>
      <c r="BY25" s="329" t="s">
        <v>22</v>
      </c>
      <c r="BZ25" s="329"/>
      <c r="CA25" s="329"/>
      <c r="CB25" s="329"/>
      <c r="CC25" s="329"/>
      <c r="CD25" s="329"/>
      <c r="CE25" s="329"/>
      <c r="CF25" s="329"/>
      <c r="CG25" s="329"/>
      <c r="CH25" s="329"/>
      <c r="CI25" s="329"/>
      <c r="CJ25" s="329"/>
      <c r="CK25" s="329"/>
      <c r="CL25" s="329"/>
      <c r="CM25" s="330"/>
      <c r="CN25" s="326" t="s">
        <v>37</v>
      </c>
      <c r="CO25" s="327"/>
      <c r="CP25" s="327"/>
      <c r="CQ25" s="327"/>
      <c r="CR25" s="327"/>
      <c r="CS25" s="327"/>
      <c r="CT25" s="327"/>
      <c r="CU25" s="327"/>
      <c r="CV25" s="327"/>
      <c r="CW25" s="327"/>
      <c r="CX25" s="327"/>
      <c r="CY25" s="327"/>
      <c r="CZ25" s="327"/>
      <c r="DA25" s="327"/>
      <c r="DB25" s="327"/>
      <c r="DC25" s="327"/>
      <c r="DD25" s="308" t="s">
        <v>59</v>
      </c>
      <c r="DE25" s="308"/>
      <c r="DF25" s="308"/>
      <c r="DG25" s="329" t="s">
        <v>22</v>
      </c>
      <c r="DH25" s="329"/>
      <c r="DI25" s="329"/>
      <c r="DJ25" s="329"/>
      <c r="DK25" s="329"/>
      <c r="DL25" s="329"/>
      <c r="DM25" s="329"/>
      <c r="DN25" s="329"/>
      <c r="DO25" s="329"/>
      <c r="DP25" s="329"/>
      <c r="DQ25" s="329"/>
      <c r="DR25" s="329"/>
      <c r="DS25" s="329"/>
      <c r="DT25" s="329"/>
      <c r="DU25" s="330"/>
      <c r="DV25" s="326" t="s">
        <v>37</v>
      </c>
      <c r="DW25" s="327"/>
      <c r="DX25" s="327"/>
      <c r="DY25" s="327"/>
      <c r="DZ25" s="327"/>
      <c r="EA25" s="327"/>
      <c r="EB25" s="327"/>
      <c r="EC25" s="327"/>
      <c r="ED25" s="327"/>
      <c r="EE25" s="327"/>
      <c r="EF25" s="327"/>
      <c r="EG25" s="327"/>
      <c r="EH25" s="327"/>
      <c r="EI25" s="327"/>
      <c r="EJ25" s="327"/>
      <c r="EK25" s="327"/>
      <c r="EL25" s="308" t="s">
        <v>60</v>
      </c>
      <c r="EM25" s="308"/>
      <c r="EN25" s="308"/>
      <c r="EO25" s="329" t="s">
        <v>22</v>
      </c>
      <c r="EP25" s="329"/>
      <c r="EQ25" s="329"/>
      <c r="ER25" s="329"/>
      <c r="ES25" s="329"/>
      <c r="ET25" s="329"/>
      <c r="EU25" s="329"/>
      <c r="EV25" s="329"/>
      <c r="EW25" s="329"/>
      <c r="EX25" s="329"/>
      <c r="EY25" s="329"/>
      <c r="EZ25" s="329"/>
      <c r="FA25" s="329"/>
      <c r="FB25" s="329"/>
      <c r="FC25" s="329"/>
      <c r="FD25" s="329"/>
    </row>
    <row r="26" spans="1:160" ht="12.75" customHeight="1">
      <c r="A26" s="363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4"/>
      <c r="AO26" s="359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1"/>
      <c r="BF26" s="331" t="s">
        <v>34</v>
      </c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6"/>
      <c r="BU26" s="306"/>
      <c r="BV26" s="306"/>
      <c r="BW26" s="306"/>
      <c r="BX26" s="306"/>
      <c r="BY26" s="306"/>
      <c r="BZ26" s="306"/>
      <c r="CA26" s="306"/>
      <c r="CB26" s="306"/>
      <c r="CC26" s="306"/>
      <c r="CD26" s="306"/>
      <c r="CE26" s="306"/>
      <c r="CF26" s="306"/>
      <c r="CG26" s="306"/>
      <c r="CH26" s="306"/>
      <c r="CI26" s="306"/>
      <c r="CJ26" s="306"/>
      <c r="CK26" s="306"/>
      <c r="CL26" s="306"/>
      <c r="CM26" s="307"/>
      <c r="CN26" s="331" t="s">
        <v>35</v>
      </c>
      <c r="CO26" s="306"/>
      <c r="CP26" s="306"/>
      <c r="CQ26" s="306"/>
      <c r="CR26" s="306"/>
      <c r="CS26" s="306"/>
      <c r="CT26" s="306"/>
      <c r="CU26" s="306"/>
      <c r="CV26" s="306"/>
      <c r="CW26" s="306"/>
      <c r="CX26" s="306"/>
      <c r="CY26" s="306"/>
      <c r="CZ26" s="306"/>
      <c r="DA26" s="306"/>
      <c r="DB26" s="306"/>
      <c r="DC26" s="306"/>
      <c r="DD26" s="306"/>
      <c r="DE26" s="306"/>
      <c r="DF26" s="306"/>
      <c r="DG26" s="306"/>
      <c r="DH26" s="306"/>
      <c r="DI26" s="306"/>
      <c r="DJ26" s="306"/>
      <c r="DK26" s="306"/>
      <c r="DL26" s="306"/>
      <c r="DM26" s="306"/>
      <c r="DN26" s="306"/>
      <c r="DO26" s="306"/>
      <c r="DP26" s="306"/>
      <c r="DQ26" s="306"/>
      <c r="DR26" s="306"/>
      <c r="DS26" s="306"/>
      <c r="DT26" s="306"/>
      <c r="DU26" s="307"/>
      <c r="DV26" s="331" t="s">
        <v>36</v>
      </c>
      <c r="DW26" s="306"/>
      <c r="DX26" s="306"/>
      <c r="DY26" s="306"/>
      <c r="DZ26" s="306"/>
      <c r="EA26" s="306"/>
      <c r="EB26" s="306"/>
      <c r="EC26" s="306"/>
      <c r="ED26" s="306"/>
      <c r="EE26" s="306"/>
      <c r="EF26" s="306"/>
      <c r="EG26" s="306"/>
      <c r="EH26" s="306"/>
      <c r="EI26" s="306"/>
      <c r="EJ26" s="306"/>
      <c r="EK26" s="306"/>
      <c r="EL26" s="306"/>
      <c r="EM26" s="306"/>
      <c r="EN26" s="306"/>
      <c r="EO26" s="306"/>
      <c r="EP26" s="306"/>
      <c r="EQ26" s="306"/>
      <c r="ER26" s="306"/>
      <c r="ES26" s="306"/>
      <c r="ET26" s="306"/>
      <c r="EU26" s="306"/>
      <c r="EV26" s="306"/>
      <c r="EW26" s="306"/>
      <c r="EX26" s="306"/>
      <c r="EY26" s="306"/>
      <c r="EZ26" s="306"/>
      <c r="FA26" s="306"/>
      <c r="FB26" s="306"/>
      <c r="FC26" s="306"/>
      <c r="FD26" s="306"/>
    </row>
    <row r="27" spans="1:160" ht="37.5" customHeight="1">
      <c r="A27" s="355" t="s">
        <v>23</v>
      </c>
      <c r="B27" s="355"/>
      <c r="C27" s="355"/>
      <c r="D27" s="355"/>
      <c r="E27" s="355"/>
      <c r="F27" s="355"/>
      <c r="G27" s="355"/>
      <c r="H27" s="355"/>
      <c r="I27" s="365"/>
      <c r="J27" s="366" t="s">
        <v>24</v>
      </c>
      <c r="K27" s="355"/>
      <c r="L27" s="355"/>
      <c r="M27" s="355"/>
      <c r="N27" s="355"/>
      <c r="O27" s="355"/>
      <c r="P27" s="355"/>
      <c r="Q27" s="355"/>
      <c r="R27" s="355"/>
      <c r="S27" s="365"/>
      <c r="T27" s="366" t="s">
        <v>25</v>
      </c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65"/>
      <c r="AF27" s="366" t="s">
        <v>28</v>
      </c>
      <c r="AG27" s="355"/>
      <c r="AH27" s="355"/>
      <c r="AI27" s="355"/>
      <c r="AJ27" s="355"/>
      <c r="AK27" s="355"/>
      <c r="AL27" s="355"/>
      <c r="AM27" s="355"/>
      <c r="AN27" s="365"/>
      <c r="AO27" s="362"/>
      <c r="AP27" s="363"/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4"/>
      <c r="BF27" s="366"/>
      <c r="BG27" s="355"/>
      <c r="BH27" s="355"/>
      <c r="BI27" s="355"/>
      <c r="BJ27" s="355"/>
      <c r="BK27" s="355"/>
      <c r="BL27" s="355"/>
      <c r="BM27" s="355"/>
      <c r="BN27" s="355"/>
      <c r="BO27" s="355"/>
      <c r="BP27" s="355"/>
      <c r="BQ27" s="355"/>
      <c r="BR27" s="355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375"/>
      <c r="CN27" s="366"/>
      <c r="CO27" s="355"/>
      <c r="CP27" s="355"/>
      <c r="CQ27" s="355"/>
      <c r="CR27" s="355"/>
      <c r="CS27" s="355"/>
      <c r="CT27" s="355"/>
      <c r="CU27" s="355"/>
      <c r="CV27" s="355"/>
      <c r="CW27" s="355"/>
      <c r="CX27" s="355"/>
      <c r="CY27" s="355"/>
      <c r="CZ27" s="355"/>
      <c r="DA27" s="248"/>
      <c r="DB27" s="248"/>
      <c r="DC27" s="248"/>
      <c r="DD27" s="248"/>
      <c r="DE27" s="248"/>
      <c r="DF27" s="248"/>
      <c r="DG27" s="248"/>
      <c r="DH27" s="248"/>
      <c r="DI27" s="248"/>
      <c r="DJ27" s="248"/>
      <c r="DK27" s="248"/>
      <c r="DL27" s="248"/>
      <c r="DM27" s="248"/>
      <c r="DN27" s="248"/>
      <c r="DO27" s="248"/>
      <c r="DP27" s="248"/>
      <c r="DQ27" s="248"/>
      <c r="DR27" s="248"/>
      <c r="DS27" s="248"/>
      <c r="DT27" s="248"/>
      <c r="DU27" s="375"/>
      <c r="DV27" s="366"/>
      <c r="DW27" s="355"/>
      <c r="DX27" s="355"/>
      <c r="DY27" s="355"/>
      <c r="DZ27" s="355"/>
      <c r="EA27" s="355"/>
      <c r="EB27" s="355"/>
      <c r="EC27" s="355"/>
      <c r="ED27" s="355"/>
      <c r="EE27" s="355"/>
      <c r="EF27" s="355"/>
      <c r="EG27" s="355"/>
      <c r="EH27" s="355"/>
      <c r="EI27" s="248"/>
      <c r="EJ27" s="248"/>
      <c r="EK27" s="248"/>
      <c r="EL27" s="248"/>
      <c r="EM27" s="248"/>
      <c r="EN27" s="248"/>
      <c r="EO27" s="248"/>
      <c r="EP27" s="248"/>
      <c r="EQ27" s="248"/>
      <c r="ER27" s="248"/>
      <c r="ES27" s="248"/>
      <c r="ET27" s="248"/>
      <c r="EU27" s="248"/>
      <c r="EV27" s="248"/>
      <c r="EW27" s="248"/>
      <c r="EX27" s="248"/>
      <c r="EY27" s="248"/>
      <c r="EZ27" s="248"/>
      <c r="FA27" s="248"/>
      <c r="FB27" s="248"/>
      <c r="FC27" s="248"/>
      <c r="FD27" s="248"/>
    </row>
    <row r="28" spans="1:160" s="24" customFormat="1" ht="11.25" customHeight="1" thickBot="1">
      <c r="A28" s="261">
        <v>1</v>
      </c>
      <c r="B28" s="261"/>
      <c r="C28" s="261"/>
      <c r="D28" s="261"/>
      <c r="E28" s="261"/>
      <c r="F28" s="261"/>
      <c r="G28" s="261"/>
      <c r="H28" s="261"/>
      <c r="I28" s="251"/>
      <c r="J28" s="260">
        <v>2</v>
      </c>
      <c r="K28" s="261"/>
      <c r="L28" s="261"/>
      <c r="M28" s="261"/>
      <c r="N28" s="261"/>
      <c r="O28" s="261"/>
      <c r="P28" s="261"/>
      <c r="Q28" s="261"/>
      <c r="R28" s="261"/>
      <c r="S28" s="251"/>
      <c r="T28" s="260">
        <v>3</v>
      </c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51"/>
      <c r="AF28" s="260">
        <v>4</v>
      </c>
      <c r="AG28" s="261"/>
      <c r="AH28" s="261"/>
      <c r="AI28" s="261"/>
      <c r="AJ28" s="261"/>
      <c r="AK28" s="261"/>
      <c r="AL28" s="261"/>
      <c r="AM28" s="261"/>
      <c r="AN28" s="251"/>
      <c r="AO28" s="260">
        <v>5</v>
      </c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51"/>
      <c r="BF28" s="260">
        <v>6</v>
      </c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2"/>
      <c r="CF28" s="262"/>
      <c r="CG28" s="262"/>
      <c r="CH28" s="262"/>
      <c r="CI28" s="262"/>
      <c r="CJ28" s="262"/>
      <c r="CK28" s="262"/>
      <c r="CL28" s="262"/>
      <c r="CM28" s="263"/>
      <c r="CN28" s="260">
        <v>7</v>
      </c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2"/>
      <c r="DB28" s="262"/>
      <c r="DC28" s="262"/>
      <c r="DD28" s="262"/>
      <c r="DE28" s="262"/>
      <c r="DF28" s="262"/>
      <c r="DG28" s="262"/>
      <c r="DH28" s="262"/>
      <c r="DI28" s="262"/>
      <c r="DJ28" s="262"/>
      <c r="DK28" s="262"/>
      <c r="DL28" s="262"/>
      <c r="DM28" s="262"/>
      <c r="DN28" s="262"/>
      <c r="DO28" s="262"/>
      <c r="DP28" s="262"/>
      <c r="DQ28" s="262"/>
      <c r="DR28" s="262"/>
      <c r="DS28" s="262"/>
      <c r="DT28" s="262"/>
      <c r="DU28" s="263"/>
      <c r="DV28" s="260">
        <v>8</v>
      </c>
      <c r="DW28" s="261"/>
      <c r="DX28" s="261"/>
      <c r="DY28" s="261"/>
      <c r="DZ28" s="261"/>
      <c r="EA28" s="261"/>
      <c r="EB28" s="261"/>
      <c r="EC28" s="261"/>
      <c r="ED28" s="261"/>
      <c r="EE28" s="261"/>
      <c r="EF28" s="261"/>
      <c r="EG28" s="261"/>
      <c r="EH28" s="261"/>
      <c r="EI28" s="262"/>
      <c r="EJ28" s="262"/>
      <c r="EK28" s="262"/>
      <c r="EL28" s="262"/>
      <c r="EM28" s="262"/>
      <c r="EN28" s="262"/>
      <c r="EO28" s="262"/>
      <c r="EP28" s="262"/>
      <c r="EQ28" s="262"/>
      <c r="ER28" s="262"/>
      <c r="ES28" s="262"/>
      <c r="ET28" s="262"/>
      <c r="EU28" s="262"/>
      <c r="EV28" s="262"/>
      <c r="EW28" s="262"/>
      <c r="EX28" s="262"/>
      <c r="EY28" s="262"/>
      <c r="EZ28" s="262"/>
      <c r="FA28" s="262"/>
      <c r="FB28" s="262"/>
      <c r="FC28" s="262"/>
      <c r="FD28" s="262"/>
    </row>
    <row r="29" spans="1:160" s="30" customFormat="1" ht="12" customHeight="1" thickBot="1">
      <c r="A29" s="303" t="s">
        <v>69</v>
      </c>
      <c r="B29" s="304"/>
      <c r="C29" s="304"/>
      <c r="D29" s="304"/>
      <c r="E29" s="304"/>
      <c r="F29" s="304"/>
      <c r="G29" s="304"/>
      <c r="H29" s="304"/>
      <c r="I29" s="305"/>
      <c r="J29" s="268" t="s">
        <v>70</v>
      </c>
      <c r="K29" s="304"/>
      <c r="L29" s="304"/>
      <c r="M29" s="304"/>
      <c r="N29" s="304"/>
      <c r="O29" s="304"/>
      <c r="P29" s="304"/>
      <c r="Q29" s="304"/>
      <c r="R29" s="304"/>
      <c r="S29" s="305"/>
      <c r="T29" s="268" t="s">
        <v>71</v>
      </c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5"/>
      <c r="AF29" s="268" t="s">
        <v>72</v>
      </c>
      <c r="AG29" s="304"/>
      <c r="AH29" s="304"/>
      <c r="AI29" s="304"/>
      <c r="AJ29" s="304"/>
      <c r="AK29" s="304"/>
      <c r="AL29" s="304"/>
      <c r="AM29" s="304"/>
      <c r="AN29" s="305"/>
      <c r="AO29" s="268" t="s">
        <v>73</v>
      </c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5"/>
      <c r="BF29" s="339">
        <v>2424700</v>
      </c>
      <c r="BG29" s="340"/>
      <c r="BH29" s="340"/>
      <c r="BI29" s="340"/>
      <c r="BJ29" s="340"/>
      <c r="BK29" s="340"/>
      <c r="BL29" s="340"/>
      <c r="BM29" s="340"/>
      <c r="BN29" s="340"/>
      <c r="BO29" s="340"/>
      <c r="BP29" s="340"/>
      <c r="BQ29" s="340"/>
      <c r="BR29" s="340"/>
      <c r="BS29" s="320"/>
      <c r="BT29" s="320"/>
      <c r="BU29" s="320"/>
      <c r="BV29" s="320"/>
      <c r="BW29" s="320"/>
      <c r="BX29" s="320"/>
      <c r="BY29" s="320"/>
      <c r="BZ29" s="320"/>
      <c r="CA29" s="320"/>
      <c r="CB29" s="320"/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1"/>
      <c r="CN29" s="376">
        <v>2190800</v>
      </c>
      <c r="CO29" s="340"/>
      <c r="CP29" s="340"/>
      <c r="CQ29" s="340"/>
      <c r="CR29" s="340"/>
      <c r="CS29" s="340"/>
      <c r="CT29" s="340"/>
      <c r="CU29" s="340"/>
      <c r="CV29" s="340"/>
      <c r="CW29" s="340"/>
      <c r="CX29" s="340"/>
      <c r="CY29" s="340"/>
      <c r="CZ29" s="340"/>
      <c r="DA29" s="377"/>
      <c r="DB29" s="377"/>
      <c r="DC29" s="377"/>
      <c r="DD29" s="377"/>
      <c r="DE29" s="377"/>
      <c r="DF29" s="377"/>
      <c r="DG29" s="377"/>
      <c r="DH29" s="377"/>
      <c r="DI29" s="377"/>
      <c r="DJ29" s="377"/>
      <c r="DK29" s="377"/>
      <c r="DL29" s="377"/>
      <c r="DM29" s="377"/>
      <c r="DN29" s="377"/>
      <c r="DO29" s="377"/>
      <c r="DP29" s="377"/>
      <c r="DQ29" s="377"/>
      <c r="DR29" s="377"/>
      <c r="DS29" s="377"/>
      <c r="DT29" s="377"/>
      <c r="DU29" s="378"/>
      <c r="DV29" s="376">
        <v>2190800</v>
      </c>
      <c r="DW29" s="340"/>
      <c r="DX29" s="340"/>
      <c r="DY29" s="340"/>
      <c r="DZ29" s="340"/>
      <c r="EA29" s="340"/>
      <c r="EB29" s="340"/>
      <c r="EC29" s="340"/>
      <c r="ED29" s="340"/>
      <c r="EE29" s="340"/>
      <c r="EF29" s="340"/>
      <c r="EG29" s="340"/>
      <c r="EH29" s="340"/>
      <c r="EI29" s="377"/>
      <c r="EJ29" s="377"/>
      <c r="EK29" s="377"/>
      <c r="EL29" s="377"/>
      <c r="EM29" s="377"/>
      <c r="EN29" s="377"/>
      <c r="EO29" s="377"/>
      <c r="EP29" s="377"/>
      <c r="EQ29" s="377"/>
      <c r="ER29" s="377"/>
      <c r="ES29" s="377"/>
      <c r="ET29" s="377"/>
      <c r="EU29" s="377"/>
      <c r="EV29" s="377"/>
      <c r="EW29" s="377"/>
      <c r="EX29" s="377"/>
      <c r="EY29" s="377"/>
      <c r="EZ29" s="377"/>
      <c r="FA29" s="377"/>
      <c r="FB29" s="377"/>
      <c r="FC29" s="377"/>
      <c r="FD29" s="379"/>
    </row>
    <row r="30" spans="1:160" s="30" customFormat="1" ht="12" customHeight="1">
      <c r="A30" s="303" t="s">
        <v>69</v>
      </c>
      <c r="B30" s="304"/>
      <c r="C30" s="304"/>
      <c r="D30" s="304"/>
      <c r="E30" s="304"/>
      <c r="F30" s="304"/>
      <c r="G30" s="304"/>
      <c r="H30" s="304"/>
      <c r="I30" s="305"/>
      <c r="J30" s="348" t="s">
        <v>70</v>
      </c>
      <c r="K30" s="349"/>
      <c r="L30" s="349"/>
      <c r="M30" s="349"/>
      <c r="N30" s="349"/>
      <c r="O30" s="349"/>
      <c r="P30" s="349"/>
      <c r="Q30" s="349"/>
      <c r="R30" s="349"/>
      <c r="S30" s="350"/>
      <c r="T30" s="348" t="s">
        <v>71</v>
      </c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50"/>
      <c r="AF30" s="348" t="s">
        <v>72</v>
      </c>
      <c r="AG30" s="349"/>
      <c r="AH30" s="349"/>
      <c r="AI30" s="349"/>
      <c r="AJ30" s="349"/>
      <c r="AK30" s="349"/>
      <c r="AL30" s="349"/>
      <c r="AM30" s="349"/>
      <c r="AN30" s="350"/>
      <c r="AO30" s="348" t="s">
        <v>74</v>
      </c>
      <c r="AP30" s="349"/>
      <c r="AQ30" s="349"/>
      <c r="AR30" s="349"/>
      <c r="AS30" s="349"/>
      <c r="AT30" s="349"/>
      <c r="AU30" s="349"/>
      <c r="AV30" s="349"/>
      <c r="AW30" s="349"/>
      <c r="AX30" s="349"/>
      <c r="AY30" s="349"/>
      <c r="AZ30" s="349"/>
      <c r="BA30" s="349"/>
      <c r="BB30" s="349"/>
      <c r="BC30" s="349"/>
      <c r="BD30" s="349"/>
      <c r="BE30" s="350"/>
      <c r="BF30" s="322">
        <v>13000</v>
      </c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4"/>
      <c r="BT30" s="324"/>
      <c r="BU30" s="324"/>
      <c r="BV30" s="324"/>
      <c r="BW30" s="324"/>
      <c r="BX30" s="324"/>
      <c r="BY30" s="324"/>
      <c r="BZ30" s="324"/>
      <c r="CA30" s="324"/>
      <c r="CB30" s="324"/>
      <c r="CC30" s="324"/>
      <c r="CD30" s="324"/>
      <c r="CE30" s="324"/>
      <c r="CF30" s="324"/>
      <c r="CG30" s="324"/>
      <c r="CH30" s="324"/>
      <c r="CI30" s="324"/>
      <c r="CJ30" s="324"/>
      <c r="CK30" s="324"/>
      <c r="CL30" s="324"/>
      <c r="CM30" s="325"/>
      <c r="CN30" s="322">
        <v>13000</v>
      </c>
      <c r="CO30" s="323"/>
      <c r="CP30" s="323"/>
      <c r="CQ30" s="323"/>
      <c r="CR30" s="323"/>
      <c r="CS30" s="323"/>
      <c r="CT30" s="323"/>
      <c r="CU30" s="323"/>
      <c r="CV30" s="323"/>
      <c r="CW30" s="323"/>
      <c r="CX30" s="323"/>
      <c r="CY30" s="323"/>
      <c r="CZ30" s="323"/>
      <c r="DA30" s="324"/>
      <c r="DB30" s="324"/>
      <c r="DC30" s="324"/>
      <c r="DD30" s="324"/>
      <c r="DE30" s="324"/>
      <c r="DF30" s="324"/>
      <c r="DG30" s="324"/>
      <c r="DH30" s="324"/>
      <c r="DI30" s="324"/>
      <c r="DJ30" s="324"/>
      <c r="DK30" s="324"/>
      <c r="DL30" s="324"/>
      <c r="DM30" s="324"/>
      <c r="DN30" s="324"/>
      <c r="DO30" s="324"/>
      <c r="DP30" s="324"/>
      <c r="DQ30" s="324"/>
      <c r="DR30" s="324"/>
      <c r="DS30" s="324"/>
      <c r="DT30" s="324"/>
      <c r="DU30" s="325"/>
      <c r="DV30" s="322">
        <v>13000</v>
      </c>
      <c r="DW30" s="323"/>
      <c r="DX30" s="323"/>
      <c r="DY30" s="323"/>
      <c r="DZ30" s="323"/>
      <c r="EA30" s="323"/>
      <c r="EB30" s="323"/>
      <c r="EC30" s="323"/>
      <c r="ED30" s="323"/>
      <c r="EE30" s="323"/>
      <c r="EF30" s="323"/>
      <c r="EG30" s="323"/>
      <c r="EH30" s="323"/>
      <c r="EI30" s="324"/>
      <c r="EJ30" s="324"/>
      <c r="EK30" s="324"/>
      <c r="EL30" s="324"/>
      <c r="EM30" s="324"/>
      <c r="EN30" s="324"/>
      <c r="EO30" s="324"/>
      <c r="EP30" s="324"/>
      <c r="EQ30" s="324"/>
      <c r="ER30" s="324"/>
      <c r="ES30" s="324"/>
      <c r="ET30" s="324"/>
      <c r="EU30" s="324"/>
      <c r="EV30" s="324"/>
      <c r="EW30" s="324"/>
      <c r="EX30" s="324"/>
      <c r="EY30" s="324"/>
      <c r="EZ30" s="324"/>
      <c r="FA30" s="324"/>
      <c r="FB30" s="324"/>
      <c r="FC30" s="324"/>
      <c r="FD30" s="380"/>
    </row>
    <row r="31" spans="1:160" s="30" customFormat="1" ht="12" customHeight="1">
      <c r="A31" s="269" t="s">
        <v>69</v>
      </c>
      <c r="B31" s="349"/>
      <c r="C31" s="349"/>
      <c r="D31" s="349"/>
      <c r="E31" s="349"/>
      <c r="F31" s="349"/>
      <c r="G31" s="349"/>
      <c r="H31" s="349"/>
      <c r="I31" s="350"/>
      <c r="J31" s="348" t="s">
        <v>70</v>
      </c>
      <c r="K31" s="349"/>
      <c r="L31" s="349"/>
      <c r="M31" s="349"/>
      <c r="N31" s="349"/>
      <c r="O31" s="349"/>
      <c r="P31" s="349"/>
      <c r="Q31" s="349"/>
      <c r="R31" s="349"/>
      <c r="S31" s="350"/>
      <c r="T31" s="348" t="s">
        <v>71</v>
      </c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50"/>
      <c r="AF31" s="348" t="s">
        <v>75</v>
      </c>
      <c r="AG31" s="349"/>
      <c r="AH31" s="349"/>
      <c r="AI31" s="349"/>
      <c r="AJ31" s="349"/>
      <c r="AK31" s="349"/>
      <c r="AL31" s="349"/>
      <c r="AM31" s="349"/>
      <c r="AN31" s="350"/>
      <c r="AO31" s="348" t="s">
        <v>76</v>
      </c>
      <c r="AP31" s="349"/>
      <c r="AQ31" s="349"/>
      <c r="AR31" s="349"/>
      <c r="AS31" s="349"/>
      <c r="AT31" s="349"/>
      <c r="AU31" s="349"/>
      <c r="AV31" s="349"/>
      <c r="AW31" s="349"/>
      <c r="AX31" s="349"/>
      <c r="AY31" s="349"/>
      <c r="AZ31" s="349"/>
      <c r="BA31" s="349"/>
      <c r="BB31" s="349"/>
      <c r="BC31" s="349"/>
      <c r="BD31" s="349"/>
      <c r="BE31" s="350"/>
      <c r="BF31" s="322">
        <v>702300</v>
      </c>
      <c r="BG31" s="323"/>
      <c r="BH31" s="323"/>
      <c r="BI31" s="323"/>
      <c r="BJ31" s="323"/>
      <c r="BK31" s="323"/>
      <c r="BL31" s="323"/>
      <c r="BM31" s="323"/>
      <c r="BN31" s="323"/>
      <c r="BO31" s="323"/>
      <c r="BP31" s="323"/>
      <c r="BQ31" s="323"/>
      <c r="BR31" s="323"/>
      <c r="BS31" s="324"/>
      <c r="BT31" s="324"/>
      <c r="BU31" s="324"/>
      <c r="BV31" s="324"/>
      <c r="BW31" s="324"/>
      <c r="BX31" s="324"/>
      <c r="BY31" s="324"/>
      <c r="BZ31" s="324"/>
      <c r="CA31" s="324"/>
      <c r="CB31" s="324"/>
      <c r="CC31" s="324"/>
      <c r="CD31" s="324"/>
      <c r="CE31" s="324"/>
      <c r="CF31" s="324"/>
      <c r="CG31" s="324"/>
      <c r="CH31" s="324"/>
      <c r="CI31" s="324"/>
      <c r="CJ31" s="324"/>
      <c r="CK31" s="324"/>
      <c r="CL31" s="324"/>
      <c r="CM31" s="325"/>
      <c r="CN31" s="322">
        <v>665600</v>
      </c>
      <c r="CO31" s="323"/>
      <c r="CP31" s="323"/>
      <c r="CQ31" s="323"/>
      <c r="CR31" s="323"/>
      <c r="CS31" s="323"/>
      <c r="CT31" s="323"/>
      <c r="CU31" s="323"/>
      <c r="CV31" s="323"/>
      <c r="CW31" s="323"/>
      <c r="CX31" s="323"/>
      <c r="CY31" s="323"/>
      <c r="CZ31" s="323"/>
      <c r="DA31" s="324"/>
      <c r="DB31" s="324"/>
      <c r="DC31" s="324"/>
      <c r="DD31" s="324"/>
      <c r="DE31" s="324"/>
      <c r="DF31" s="324"/>
      <c r="DG31" s="324"/>
      <c r="DH31" s="324"/>
      <c r="DI31" s="324"/>
      <c r="DJ31" s="324"/>
      <c r="DK31" s="324"/>
      <c r="DL31" s="324"/>
      <c r="DM31" s="324"/>
      <c r="DN31" s="324"/>
      <c r="DO31" s="324"/>
      <c r="DP31" s="324"/>
      <c r="DQ31" s="324"/>
      <c r="DR31" s="324"/>
      <c r="DS31" s="324"/>
      <c r="DT31" s="324"/>
      <c r="DU31" s="325"/>
      <c r="DV31" s="322">
        <v>665600</v>
      </c>
      <c r="DW31" s="323"/>
      <c r="DX31" s="323"/>
      <c r="DY31" s="323"/>
      <c r="DZ31" s="323"/>
      <c r="EA31" s="323"/>
      <c r="EB31" s="323"/>
      <c r="EC31" s="323"/>
      <c r="ED31" s="323"/>
      <c r="EE31" s="323"/>
      <c r="EF31" s="323"/>
      <c r="EG31" s="323"/>
      <c r="EH31" s="323"/>
      <c r="EI31" s="324"/>
      <c r="EJ31" s="324"/>
      <c r="EK31" s="324"/>
      <c r="EL31" s="324"/>
      <c r="EM31" s="324"/>
      <c r="EN31" s="324"/>
      <c r="EO31" s="324"/>
      <c r="EP31" s="324"/>
      <c r="EQ31" s="324"/>
      <c r="ER31" s="324"/>
      <c r="ES31" s="324"/>
      <c r="ET31" s="324"/>
      <c r="EU31" s="324"/>
      <c r="EV31" s="324"/>
      <c r="EW31" s="324"/>
      <c r="EX31" s="324"/>
      <c r="EY31" s="324"/>
      <c r="EZ31" s="324"/>
      <c r="FA31" s="324"/>
      <c r="FB31" s="324"/>
      <c r="FC31" s="324"/>
      <c r="FD31" s="380"/>
    </row>
    <row r="32" spans="1:160" s="30" customFormat="1" ht="12" customHeight="1">
      <c r="A32" s="269" t="s">
        <v>69</v>
      </c>
      <c r="B32" s="349"/>
      <c r="C32" s="349"/>
      <c r="D32" s="349"/>
      <c r="E32" s="349"/>
      <c r="F32" s="349"/>
      <c r="G32" s="349"/>
      <c r="H32" s="349"/>
      <c r="I32" s="350"/>
      <c r="J32" s="348" t="s">
        <v>70</v>
      </c>
      <c r="K32" s="349"/>
      <c r="L32" s="349"/>
      <c r="M32" s="349"/>
      <c r="N32" s="349"/>
      <c r="O32" s="349"/>
      <c r="P32" s="349"/>
      <c r="Q32" s="349"/>
      <c r="R32" s="349"/>
      <c r="S32" s="350"/>
      <c r="T32" s="348" t="s">
        <v>71</v>
      </c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50"/>
      <c r="AF32" s="348" t="s">
        <v>77</v>
      </c>
      <c r="AG32" s="349"/>
      <c r="AH32" s="349"/>
      <c r="AI32" s="349"/>
      <c r="AJ32" s="349"/>
      <c r="AK32" s="349"/>
      <c r="AL32" s="349"/>
      <c r="AM32" s="349"/>
      <c r="AN32" s="350"/>
      <c r="AO32" s="348" t="s">
        <v>89</v>
      </c>
      <c r="AP32" s="349"/>
      <c r="AQ32" s="349"/>
      <c r="AR32" s="349"/>
      <c r="AS32" s="349"/>
      <c r="AT32" s="349"/>
      <c r="AU32" s="349"/>
      <c r="AV32" s="349"/>
      <c r="AW32" s="349"/>
      <c r="AX32" s="349"/>
      <c r="AY32" s="349"/>
      <c r="AZ32" s="349"/>
      <c r="BA32" s="349"/>
      <c r="BB32" s="349"/>
      <c r="BC32" s="349"/>
      <c r="BD32" s="349"/>
      <c r="BE32" s="350"/>
      <c r="BF32" s="322">
        <v>25600</v>
      </c>
      <c r="BG32" s="323"/>
      <c r="BH32" s="323"/>
      <c r="BI32" s="323"/>
      <c r="BJ32" s="323"/>
      <c r="BK32" s="323"/>
      <c r="BL32" s="323"/>
      <c r="BM32" s="323"/>
      <c r="BN32" s="323"/>
      <c r="BO32" s="323"/>
      <c r="BP32" s="323"/>
      <c r="BQ32" s="323"/>
      <c r="BR32" s="323"/>
      <c r="BS32" s="324"/>
      <c r="BT32" s="324"/>
      <c r="BU32" s="324"/>
      <c r="BV32" s="324"/>
      <c r="BW32" s="324"/>
      <c r="BX32" s="324"/>
      <c r="BY32" s="324"/>
      <c r="BZ32" s="324"/>
      <c r="CA32" s="324"/>
      <c r="CB32" s="324"/>
      <c r="CC32" s="324"/>
      <c r="CD32" s="324"/>
      <c r="CE32" s="324"/>
      <c r="CF32" s="324"/>
      <c r="CG32" s="324"/>
      <c r="CH32" s="324"/>
      <c r="CI32" s="324"/>
      <c r="CJ32" s="324"/>
      <c r="CK32" s="324"/>
      <c r="CL32" s="324"/>
      <c r="CM32" s="325"/>
      <c r="CN32" s="322">
        <v>25600</v>
      </c>
      <c r="CO32" s="323"/>
      <c r="CP32" s="323"/>
      <c r="CQ32" s="323"/>
      <c r="CR32" s="323"/>
      <c r="CS32" s="323"/>
      <c r="CT32" s="323"/>
      <c r="CU32" s="323"/>
      <c r="CV32" s="323"/>
      <c r="CW32" s="323"/>
      <c r="CX32" s="323"/>
      <c r="CY32" s="323"/>
      <c r="CZ32" s="323"/>
      <c r="DA32" s="324"/>
      <c r="DB32" s="324"/>
      <c r="DC32" s="324"/>
      <c r="DD32" s="324"/>
      <c r="DE32" s="324"/>
      <c r="DF32" s="324"/>
      <c r="DG32" s="324"/>
      <c r="DH32" s="324"/>
      <c r="DI32" s="324"/>
      <c r="DJ32" s="324"/>
      <c r="DK32" s="324"/>
      <c r="DL32" s="324"/>
      <c r="DM32" s="324"/>
      <c r="DN32" s="324"/>
      <c r="DO32" s="324"/>
      <c r="DP32" s="324"/>
      <c r="DQ32" s="324"/>
      <c r="DR32" s="324"/>
      <c r="DS32" s="324"/>
      <c r="DT32" s="324"/>
      <c r="DU32" s="325"/>
      <c r="DV32" s="322">
        <v>25600</v>
      </c>
      <c r="DW32" s="323"/>
      <c r="DX32" s="323"/>
      <c r="DY32" s="323"/>
      <c r="DZ32" s="323"/>
      <c r="EA32" s="323"/>
      <c r="EB32" s="323"/>
      <c r="EC32" s="323"/>
      <c r="ED32" s="323"/>
      <c r="EE32" s="323"/>
      <c r="EF32" s="323"/>
      <c r="EG32" s="323"/>
      <c r="EH32" s="323"/>
      <c r="EI32" s="324"/>
      <c r="EJ32" s="324"/>
      <c r="EK32" s="324"/>
      <c r="EL32" s="324"/>
      <c r="EM32" s="324"/>
      <c r="EN32" s="324"/>
      <c r="EO32" s="324"/>
      <c r="EP32" s="324"/>
      <c r="EQ32" s="324"/>
      <c r="ER32" s="324"/>
      <c r="ES32" s="324"/>
      <c r="ET32" s="324"/>
      <c r="EU32" s="324"/>
      <c r="EV32" s="324"/>
      <c r="EW32" s="324"/>
      <c r="EX32" s="324"/>
      <c r="EY32" s="324"/>
      <c r="EZ32" s="324"/>
      <c r="FA32" s="324"/>
      <c r="FB32" s="324"/>
      <c r="FC32" s="324"/>
      <c r="FD32" s="380"/>
    </row>
    <row r="33" spans="1:160" s="30" customFormat="1" ht="12" customHeight="1">
      <c r="A33" s="269" t="s">
        <v>69</v>
      </c>
      <c r="B33" s="349"/>
      <c r="C33" s="349"/>
      <c r="D33" s="349"/>
      <c r="E33" s="349"/>
      <c r="F33" s="349"/>
      <c r="G33" s="349"/>
      <c r="H33" s="349"/>
      <c r="I33" s="350"/>
      <c r="J33" s="348" t="s">
        <v>70</v>
      </c>
      <c r="K33" s="349"/>
      <c r="L33" s="349"/>
      <c r="M33" s="349"/>
      <c r="N33" s="349"/>
      <c r="O33" s="349"/>
      <c r="P33" s="349"/>
      <c r="Q33" s="349"/>
      <c r="R33" s="349"/>
      <c r="S33" s="350"/>
      <c r="T33" s="348" t="s">
        <v>71</v>
      </c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50"/>
      <c r="AF33" s="348" t="s">
        <v>77</v>
      </c>
      <c r="AG33" s="349"/>
      <c r="AH33" s="349"/>
      <c r="AI33" s="349"/>
      <c r="AJ33" s="349"/>
      <c r="AK33" s="349"/>
      <c r="AL33" s="349"/>
      <c r="AM33" s="349"/>
      <c r="AN33" s="350"/>
      <c r="AO33" s="348" t="s">
        <v>90</v>
      </c>
      <c r="AP33" s="349"/>
      <c r="AQ33" s="349"/>
      <c r="AR33" s="349"/>
      <c r="AS33" s="349"/>
      <c r="AT33" s="349"/>
      <c r="AU33" s="349"/>
      <c r="AV33" s="349"/>
      <c r="AW33" s="349"/>
      <c r="AX33" s="349"/>
      <c r="AY33" s="349"/>
      <c r="AZ33" s="349"/>
      <c r="BA33" s="349"/>
      <c r="BB33" s="349"/>
      <c r="BC33" s="349"/>
      <c r="BD33" s="349"/>
      <c r="BE33" s="350"/>
      <c r="BF33" s="264">
        <v>1188800</v>
      </c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265"/>
      <c r="CJ33" s="265"/>
      <c r="CK33" s="265"/>
      <c r="CL33" s="265"/>
      <c r="CM33" s="249"/>
      <c r="CN33" s="322">
        <v>1188800</v>
      </c>
      <c r="CO33" s="323"/>
      <c r="CP33" s="323"/>
      <c r="CQ33" s="323"/>
      <c r="CR33" s="323"/>
      <c r="CS33" s="323"/>
      <c r="CT33" s="323"/>
      <c r="CU33" s="323"/>
      <c r="CV33" s="323"/>
      <c r="CW33" s="323"/>
      <c r="CX33" s="323"/>
      <c r="CY33" s="323"/>
      <c r="CZ33" s="323"/>
      <c r="DA33" s="323"/>
      <c r="DB33" s="323"/>
      <c r="DC33" s="323"/>
      <c r="DD33" s="323"/>
      <c r="DE33" s="323"/>
      <c r="DF33" s="323"/>
      <c r="DG33" s="323"/>
      <c r="DH33" s="323"/>
      <c r="DI33" s="323"/>
      <c r="DJ33" s="323"/>
      <c r="DK33" s="323"/>
      <c r="DL33" s="323"/>
      <c r="DM33" s="323"/>
      <c r="DN33" s="323"/>
      <c r="DO33" s="323"/>
      <c r="DP33" s="323"/>
      <c r="DQ33" s="323"/>
      <c r="DR33" s="323"/>
      <c r="DS33" s="323"/>
      <c r="DT33" s="323"/>
      <c r="DU33" s="250"/>
      <c r="DV33" s="322">
        <v>957100</v>
      </c>
      <c r="DW33" s="323"/>
      <c r="DX33" s="323"/>
      <c r="DY33" s="323"/>
      <c r="DZ33" s="323"/>
      <c r="EA33" s="323"/>
      <c r="EB33" s="323"/>
      <c r="EC33" s="323"/>
      <c r="ED33" s="323"/>
      <c r="EE33" s="323"/>
      <c r="EF33" s="323"/>
      <c r="EG33" s="323"/>
      <c r="EH33" s="323"/>
      <c r="EI33" s="323"/>
      <c r="EJ33" s="323"/>
      <c r="EK33" s="323"/>
      <c r="EL33" s="323"/>
      <c r="EM33" s="323"/>
      <c r="EN33" s="323"/>
      <c r="EO33" s="323"/>
      <c r="EP33" s="323"/>
      <c r="EQ33" s="323"/>
      <c r="ER33" s="323"/>
      <c r="ES33" s="323"/>
      <c r="ET33" s="323"/>
      <c r="EU33" s="323"/>
      <c r="EV33" s="323"/>
      <c r="EW33" s="323"/>
      <c r="EX33" s="323"/>
      <c r="EY33" s="323"/>
      <c r="EZ33" s="323"/>
      <c r="FA33" s="323"/>
      <c r="FB33" s="323"/>
      <c r="FC33" s="33"/>
      <c r="FD33" s="34"/>
    </row>
    <row r="34" spans="1:160" s="30" customFormat="1" ht="12" customHeight="1">
      <c r="A34" s="269" t="s">
        <v>69</v>
      </c>
      <c r="B34" s="349"/>
      <c r="C34" s="349"/>
      <c r="D34" s="349"/>
      <c r="E34" s="349"/>
      <c r="F34" s="349"/>
      <c r="G34" s="349"/>
      <c r="H34" s="349"/>
      <c r="I34" s="350"/>
      <c r="J34" s="348" t="s">
        <v>70</v>
      </c>
      <c r="K34" s="349"/>
      <c r="L34" s="349"/>
      <c r="M34" s="349"/>
      <c r="N34" s="349"/>
      <c r="O34" s="349"/>
      <c r="P34" s="349"/>
      <c r="Q34" s="349"/>
      <c r="R34" s="349"/>
      <c r="S34" s="350"/>
      <c r="T34" s="348" t="s">
        <v>71</v>
      </c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50"/>
      <c r="AF34" s="348" t="s">
        <v>77</v>
      </c>
      <c r="AG34" s="349"/>
      <c r="AH34" s="349"/>
      <c r="AI34" s="349"/>
      <c r="AJ34" s="349"/>
      <c r="AK34" s="349"/>
      <c r="AL34" s="349"/>
      <c r="AM34" s="349"/>
      <c r="AN34" s="350"/>
      <c r="AO34" s="348" t="s">
        <v>91</v>
      </c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50"/>
      <c r="BF34" s="322">
        <v>138600</v>
      </c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250"/>
      <c r="CN34" s="322">
        <v>138600</v>
      </c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3"/>
      <c r="DG34" s="323"/>
      <c r="DH34" s="323"/>
      <c r="DI34" s="323"/>
      <c r="DJ34" s="323"/>
      <c r="DK34" s="323"/>
      <c r="DL34" s="323"/>
      <c r="DM34" s="323"/>
      <c r="DN34" s="323"/>
      <c r="DO34" s="323"/>
      <c r="DP34" s="323"/>
      <c r="DQ34" s="323"/>
      <c r="DR34" s="323"/>
      <c r="DS34" s="323"/>
      <c r="DT34" s="323"/>
      <c r="DU34" s="250"/>
      <c r="DV34" s="322">
        <v>138600</v>
      </c>
      <c r="DW34" s="323"/>
      <c r="DX34" s="323"/>
      <c r="DY34" s="323"/>
      <c r="DZ34" s="323"/>
      <c r="EA34" s="323"/>
      <c r="EB34" s="323"/>
      <c r="EC34" s="323"/>
      <c r="ED34" s="323"/>
      <c r="EE34" s="323"/>
      <c r="EF34" s="323"/>
      <c r="EG34" s="323"/>
      <c r="EH34" s="323"/>
      <c r="EI34" s="323"/>
      <c r="EJ34" s="323"/>
      <c r="EK34" s="323"/>
      <c r="EL34" s="323"/>
      <c r="EM34" s="323"/>
      <c r="EN34" s="323"/>
      <c r="EO34" s="323"/>
      <c r="EP34" s="323"/>
      <c r="EQ34" s="323"/>
      <c r="ER34" s="323"/>
      <c r="ES34" s="323"/>
      <c r="ET34" s="323"/>
      <c r="EU34" s="323"/>
      <c r="EV34" s="323"/>
      <c r="EW34" s="323"/>
      <c r="EX34" s="323"/>
      <c r="EY34" s="323"/>
      <c r="EZ34" s="323"/>
      <c r="FA34" s="323"/>
      <c r="FB34" s="323"/>
      <c r="FC34" s="33"/>
      <c r="FD34" s="34"/>
    </row>
    <row r="35" spans="1:160" s="30" customFormat="1" ht="12" customHeight="1">
      <c r="A35" s="269" t="s">
        <v>69</v>
      </c>
      <c r="B35" s="349"/>
      <c r="C35" s="349"/>
      <c r="D35" s="349"/>
      <c r="E35" s="349"/>
      <c r="F35" s="349"/>
      <c r="G35" s="349"/>
      <c r="H35" s="349"/>
      <c r="I35" s="350"/>
      <c r="J35" s="348" t="s">
        <v>70</v>
      </c>
      <c r="K35" s="349"/>
      <c r="L35" s="349"/>
      <c r="M35" s="349"/>
      <c r="N35" s="349"/>
      <c r="O35" s="349"/>
      <c r="P35" s="349"/>
      <c r="Q35" s="349"/>
      <c r="R35" s="349"/>
      <c r="S35" s="350"/>
      <c r="T35" s="348" t="s">
        <v>71</v>
      </c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50"/>
      <c r="AF35" s="348" t="s">
        <v>77</v>
      </c>
      <c r="AG35" s="349"/>
      <c r="AH35" s="349"/>
      <c r="AI35" s="349"/>
      <c r="AJ35" s="349"/>
      <c r="AK35" s="349"/>
      <c r="AL35" s="349"/>
      <c r="AM35" s="349"/>
      <c r="AN35" s="350"/>
      <c r="AO35" s="348" t="s">
        <v>92</v>
      </c>
      <c r="AP35" s="349"/>
      <c r="AQ35" s="349"/>
      <c r="AR35" s="349"/>
      <c r="AS35" s="349"/>
      <c r="AT35" s="349"/>
      <c r="AU35" s="349"/>
      <c r="AV35" s="349"/>
      <c r="AW35" s="349"/>
      <c r="AX35" s="349"/>
      <c r="AY35" s="349"/>
      <c r="AZ35" s="349"/>
      <c r="BA35" s="349"/>
      <c r="BB35" s="349"/>
      <c r="BC35" s="349"/>
      <c r="BD35" s="349"/>
      <c r="BE35" s="350"/>
      <c r="BF35" s="322">
        <v>77200</v>
      </c>
      <c r="BG35" s="323"/>
      <c r="BH35" s="323"/>
      <c r="BI35" s="323"/>
      <c r="BJ35" s="323"/>
      <c r="BK35" s="323"/>
      <c r="BL35" s="323"/>
      <c r="BM35" s="323"/>
      <c r="BN35" s="323"/>
      <c r="BO35" s="323"/>
      <c r="BP35" s="323"/>
      <c r="BQ35" s="323"/>
      <c r="BR35" s="323"/>
      <c r="BS35" s="323"/>
      <c r="BT35" s="323"/>
      <c r="BU35" s="323"/>
      <c r="BV35" s="323"/>
      <c r="BW35" s="323"/>
      <c r="BX35" s="323"/>
      <c r="BY35" s="323"/>
      <c r="BZ35" s="323"/>
      <c r="CA35" s="323"/>
      <c r="CB35" s="323"/>
      <c r="CC35" s="323"/>
      <c r="CD35" s="323"/>
      <c r="CE35" s="323"/>
      <c r="CF35" s="323"/>
      <c r="CG35" s="323"/>
      <c r="CH35" s="323"/>
      <c r="CI35" s="323"/>
      <c r="CJ35" s="323"/>
      <c r="CK35" s="323"/>
      <c r="CL35" s="323"/>
      <c r="CM35" s="250"/>
      <c r="CN35" s="322">
        <v>77200</v>
      </c>
      <c r="CO35" s="323"/>
      <c r="CP35" s="323"/>
      <c r="CQ35" s="323"/>
      <c r="CR35" s="323"/>
      <c r="CS35" s="323"/>
      <c r="CT35" s="323"/>
      <c r="CU35" s="323"/>
      <c r="CV35" s="323"/>
      <c r="CW35" s="323"/>
      <c r="CX35" s="323"/>
      <c r="CY35" s="323"/>
      <c r="CZ35" s="323"/>
      <c r="DA35" s="323"/>
      <c r="DB35" s="323"/>
      <c r="DC35" s="323"/>
      <c r="DD35" s="323"/>
      <c r="DE35" s="323"/>
      <c r="DF35" s="323"/>
      <c r="DG35" s="323"/>
      <c r="DH35" s="323"/>
      <c r="DI35" s="323"/>
      <c r="DJ35" s="323"/>
      <c r="DK35" s="323"/>
      <c r="DL35" s="323"/>
      <c r="DM35" s="323"/>
      <c r="DN35" s="323"/>
      <c r="DO35" s="323"/>
      <c r="DP35" s="323"/>
      <c r="DQ35" s="323"/>
      <c r="DR35" s="323"/>
      <c r="DS35" s="323"/>
      <c r="DT35" s="323"/>
      <c r="DU35" s="250"/>
      <c r="DV35" s="322">
        <v>77200</v>
      </c>
      <c r="DW35" s="323"/>
      <c r="DX35" s="323"/>
      <c r="DY35" s="323"/>
      <c r="DZ35" s="323"/>
      <c r="EA35" s="323"/>
      <c r="EB35" s="323"/>
      <c r="EC35" s="323"/>
      <c r="ED35" s="323"/>
      <c r="EE35" s="323"/>
      <c r="EF35" s="323"/>
      <c r="EG35" s="323"/>
      <c r="EH35" s="323"/>
      <c r="EI35" s="323"/>
      <c r="EJ35" s="323"/>
      <c r="EK35" s="323"/>
      <c r="EL35" s="323"/>
      <c r="EM35" s="323"/>
      <c r="EN35" s="323"/>
      <c r="EO35" s="323"/>
      <c r="EP35" s="323"/>
      <c r="EQ35" s="323"/>
      <c r="ER35" s="323"/>
      <c r="ES35" s="323"/>
      <c r="ET35" s="323"/>
      <c r="EU35" s="323"/>
      <c r="EV35" s="323"/>
      <c r="EW35" s="323"/>
      <c r="EX35" s="323"/>
      <c r="EY35" s="323"/>
      <c r="EZ35" s="323"/>
      <c r="FA35" s="323"/>
      <c r="FB35" s="323"/>
      <c r="FC35" s="33"/>
      <c r="FD35" s="34"/>
    </row>
    <row r="36" spans="1:160" s="30" customFormat="1" ht="12" customHeight="1">
      <c r="A36" s="269" t="s">
        <v>69</v>
      </c>
      <c r="B36" s="349"/>
      <c r="C36" s="349"/>
      <c r="D36" s="349"/>
      <c r="E36" s="349"/>
      <c r="F36" s="349"/>
      <c r="G36" s="349"/>
      <c r="H36" s="349"/>
      <c r="I36" s="350"/>
      <c r="J36" s="348" t="s">
        <v>70</v>
      </c>
      <c r="K36" s="349"/>
      <c r="L36" s="349"/>
      <c r="M36" s="349"/>
      <c r="N36" s="349"/>
      <c r="O36" s="349"/>
      <c r="P36" s="349"/>
      <c r="Q36" s="349"/>
      <c r="R36" s="349"/>
      <c r="S36" s="350"/>
      <c r="T36" s="348" t="s">
        <v>71</v>
      </c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50"/>
      <c r="AF36" s="348" t="s">
        <v>77</v>
      </c>
      <c r="AG36" s="349"/>
      <c r="AH36" s="349"/>
      <c r="AI36" s="349"/>
      <c r="AJ36" s="349"/>
      <c r="AK36" s="349"/>
      <c r="AL36" s="349"/>
      <c r="AM36" s="349"/>
      <c r="AN36" s="350"/>
      <c r="AO36" s="348" t="s">
        <v>93</v>
      </c>
      <c r="AP36" s="349"/>
      <c r="AQ36" s="349"/>
      <c r="AR36" s="349"/>
      <c r="AS36" s="349"/>
      <c r="AT36" s="349"/>
      <c r="AU36" s="349"/>
      <c r="AV36" s="349"/>
      <c r="AW36" s="349"/>
      <c r="AX36" s="349"/>
      <c r="AY36" s="349"/>
      <c r="AZ36" s="349"/>
      <c r="BA36" s="349"/>
      <c r="BB36" s="349"/>
      <c r="BC36" s="349"/>
      <c r="BD36" s="349"/>
      <c r="BE36" s="350"/>
      <c r="BF36" s="322"/>
      <c r="BG36" s="323"/>
      <c r="BH36" s="323"/>
      <c r="BI36" s="323"/>
      <c r="BJ36" s="323"/>
      <c r="BK36" s="323"/>
      <c r="BL36" s="323"/>
      <c r="BM36" s="323"/>
      <c r="BN36" s="323"/>
      <c r="BO36" s="323"/>
      <c r="BP36" s="323"/>
      <c r="BQ36" s="323"/>
      <c r="BR36" s="323"/>
      <c r="BS36" s="323"/>
      <c r="BT36" s="323"/>
      <c r="BU36" s="323"/>
      <c r="BV36" s="323"/>
      <c r="BW36" s="323"/>
      <c r="BX36" s="323"/>
      <c r="BY36" s="323"/>
      <c r="BZ36" s="323"/>
      <c r="CA36" s="323"/>
      <c r="CB36" s="323"/>
      <c r="CC36" s="323"/>
      <c r="CD36" s="323"/>
      <c r="CE36" s="323"/>
      <c r="CF36" s="323"/>
      <c r="CG36" s="323"/>
      <c r="CH36" s="323"/>
      <c r="CI36" s="323"/>
      <c r="CJ36" s="323"/>
      <c r="CK36" s="323"/>
      <c r="CL36" s="323"/>
      <c r="CM36" s="250"/>
      <c r="CN36" s="322"/>
      <c r="CO36" s="323"/>
      <c r="CP36" s="323"/>
      <c r="CQ36" s="323"/>
      <c r="CR36" s="323"/>
      <c r="CS36" s="323"/>
      <c r="CT36" s="323"/>
      <c r="CU36" s="323"/>
      <c r="CV36" s="323"/>
      <c r="CW36" s="323"/>
      <c r="CX36" s="323"/>
      <c r="CY36" s="323"/>
      <c r="CZ36" s="323"/>
      <c r="DA36" s="323"/>
      <c r="DB36" s="323"/>
      <c r="DC36" s="323"/>
      <c r="DD36" s="323"/>
      <c r="DE36" s="323"/>
      <c r="DF36" s="323"/>
      <c r="DG36" s="323"/>
      <c r="DH36" s="323"/>
      <c r="DI36" s="323"/>
      <c r="DJ36" s="323"/>
      <c r="DK36" s="323"/>
      <c r="DL36" s="323"/>
      <c r="DM36" s="323"/>
      <c r="DN36" s="323"/>
      <c r="DO36" s="323"/>
      <c r="DP36" s="323"/>
      <c r="DQ36" s="323"/>
      <c r="DR36" s="323"/>
      <c r="DS36" s="323"/>
      <c r="DT36" s="323"/>
      <c r="DU36" s="250"/>
      <c r="DV36" s="322"/>
      <c r="DW36" s="323"/>
      <c r="DX36" s="323"/>
      <c r="DY36" s="323"/>
      <c r="DZ36" s="323"/>
      <c r="EA36" s="323"/>
      <c r="EB36" s="323"/>
      <c r="EC36" s="323"/>
      <c r="ED36" s="323"/>
      <c r="EE36" s="323"/>
      <c r="EF36" s="323"/>
      <c r="EG36" s="323"/>
      <c r="EH36" s="323"/>
      <c r="EI36" s="323"/>
      <c r="EJ36" s="323"/>
      <c r="EK36" s="323"/>
      <c r="EL36" s="323"/>
      <c r="EM36" s="323"/>
      <c r="EN36" s="323"/>
      <c r="EO36" s="323"/>
      <c r="EP36" s="323"/>
      <c r="EQ36" s="323"/>
      <c r="ER36" s="323"/>
      <c r="ES36" s="323"/>
      <c r="ET36" s="323"/>
      <c r="EU36" s="323"/>
      <c r="EV36" s="323"/>
      <c r="EW36" s="323"/>
      <c r="EX36" s="323"/>
      <c r="EY36" s="323"/>
      <c r="EZ36" s="323"/>
      <c r="FA36" s="323"/>
      <c r="FB36" s="323"/>
      <c r="FC36" s="33"/>
      <c r="FD36" s="34"/>
    </row>
    <row r="37" spans="1:160" s="30" customFormat="1" ht="12" customHeight="1">
      <c r="A37" s="269" t="s">
        <v>69</v>
      </c>
      <c r="B37" s="349"/>
      <c r="C37" s="349"/>
      <c r="D37" s="349"/>
      <c r="E37" s="349"/>
      <c r="F37" s="349"/>
      <c r="G37" s="349"/>
      <c r="H37" s="349"/>
      <c r="I37" s="350"/>
      <c r="J37" s="348" t="s">
        <v>70</v>
      </c>
      <c r="K37" s="349"/>
      <c r="L37" s="349"/>
      <c r="M37" s="349"/>
      <c r="N37" s="349"/>
      <c r="O37" s="349"/>
      <c r="P37" s="349"/>
      <c r="Q37" s="349"/>
      <c r="R37" s="349"/>
      <c r="S37" s="350"/>
      <c r="T37" s="348" t="s">
        <v>71</v>
      </c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50"/>
      <c r="AF37" s="348" t="s">
        <v>77</v>
      </c>
      <c r="AG37" s="349"/>
      <c r="AH37" s="349"/>
      <c r="AI37" s="349"/>
      <c r="AJ37" s="349"/>
      <c r="AK37" s="349"/>
      <c r="AL37" s="349"/>
      <c r="AM37" s="349"/>
      <c r="AN37" s="350"/>
      <c r="AO37" s="348" t="s">
        <v>94</v>
      </c>
      <c r="AP37" s="349"/>
      <c r="AQ37" s="349"/>
      <c r="AR37" s="349"/>
      <c r="AS37" s="349"/>
      <c r="AT37" s="349"/>
      <c r="AU37" s="349"/>
      <c r="AV37" s="349"/>
      <c r="AW37" s="349"/>
      <c r="AX37" s="349"/>
      <c r="AY37" s="349"/>
      <c r="AZ37" s="349"/>
      <c r="BA37" s="349"/>
      <c r="BB37" s="349"/>
      <c r="BC37" s="349"/>
      <c r="BD37" s="349"/>
      <c r="BE37" s="350"/>
      <c r="BF37" s="322">
        <v>9200</v>
      </c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3"/>
      <c r="BX37" s="323"/>
      <c r="BY37" s="323"/>
      <c r="BZ37" s="323"/>
      <c r="CA37" s="323"/>
      <c r="CB37" s="323"/>
      <c r="CC37" s="323"/>
      <c r="CD37" s="323"/>
      <c r="CE37" s="323"/>
      <c r="CF37" s="323"/>
      <c r="CG37" s="323"/>
      <c r="CH37" s="323"/>
      <c r="CI37" s="323"/>
      <c r="CJ37" s="323"/>
      <c r="CK37" s="323"/>
      <c r="CL37" s="323"/>
      <c r="CM37" s="250"/>
      <c r="CN37" s="322">
        <v>9200</v>
      </c>
      <c r="CO37" s="323"/>
      <c r="CP37" s="323"/>
      <c r="CQ37" s="323"/>
      <c r="CR37" s="323"/>
      <c r="CS37" s="323"/>
      <c r="CT37" s="323"/>
      <c r="CU37" s="323"/>
      <c r="CV37" s="323"/>
      <c r="CW37" s="323"/>
      <c r="CX37" s="323"/>
      <c r="CY37" s="323"/>
      <c r="CZ37" s="323"/>
      <c r="DA37" s="323"/>
      <c r="DB37" s="323"/>
      <c r="DC37" s="323"/>
      <c r="DD37" s="323"/>
      <c r="DE37" s="323"/>
      <c r="DF37" s="323"/>
      <c r="DG37" s="323"/>
      <c r="DH37" s="323"/>
      <c r="DI37" s="323"/>
      <c r="DJ37" s="323"/>
      <c r="DK37" s="323"/>
      <c r="DL37" s="323"/>
      <c r="DM37" s="323"/>
      <c r="DN37" s="323"/>
      <c r="DO37" s="323"/>
      <c r="DP37" s="323"/>
      <c r="DQ37" s="323"/>
      <c r="DR37" s="323"/>
      <c r="DS37" s="323"/>
      <c r="DT37" s="323"/>
      <c r="DU37" s="250"/>
      <c r="DV37" s="322">
        <v>9200</v>
      </c>
      <c r="DW37" s="323"/>
      <c r="DX37" s="323"/>
      <c r="DY37" s="323"/>
      <c r="DZ37" s="323"/>
      <c r="EA37" s="323"/>
      <c r="EB37" s="323"/>
      <c r="EC37" s="323"/>
      <c r="ED37" s="323"/>
      <c r="EE37" s="323"/>
      <c r="EF37" s="323"/>
      <c r="EG37" s="323"/>
      <c r="EH37" s="323"/>
      <c r="EI37" s="323"/>
      <c r="EJ37" s="323"/>
      <c r="EK37" s="323"/>
      <c r="EL37" s="323"/>
      <c r="EM37" s="323"/>
      <c r="EN37" s="323"/>
      <c r="EO37" s="323"/>
      <c r="EP37" s="323"/>
      <c r="EQ37" s="323"/>
      <c r="ER37" s="323"/>
      <c r="ES37" s="323"/>
      <c r="ET37" s="323"/>
      <c r="EU37" s="323"/>
      <c r="EV37" s="323"/>
      <c r="EW37" s="323"/>
      <c r="EX37" s="323"/>
      <c r="EY37" s="323"/>
      <c r="EZ37" s="323"/>
      <c r="FA37" s="323"/>
      <c r="FB37" s="323"/>
      <c r="FC37" s="33"/>
      <c r="FD37" s="34"/>
    </row>
    <row r="38" spans="1:160" s="30" customFormat="1" ht="12" customHeight="1">
      <c r="A38" s="269" t="s">
        <v>69</v>
      </c>
      <c r="B38" s="349"/>
      <c r="C38" s="349"/>
      <c r="D38" s="349"/>
      <c r="E38" s="349"/>
      <c r="F38" s="349"/>
      <c r="G38" s="349"/>
      <c r="H38" s="349"/>
      <c r="I38" s="350"/>
      <c r="J38" s="348" t="s">
        <v>70</v>
      </c>
      <c r="K38" s="349"/>
      <c r="L38" s="349"/>
      <c r="M38" s="349"/>
      <c r="N38" s="349"/>
      <c r="O38" s="349"/>
      <c r="P38" s="349"/>
      <c r="Q38" s="349"/>
      <c r="R38" s="349"/>
      <c r="S38" s="350"/>
      <c r="T38" s="348" t="s">
        <v>71</v>
      </c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50"/>
      <c r="AF38" s="348" t="s">
        <v>77</v>
      </c>
      <c r="AG38" s="349"/>
      <c r="AH38" s="349"/>
      <c r="AI38" s="349"/>
      <c r="AJ38" s="349"/>
      <c r="AK38" s="349"/>
      <c r="AL38" s="349"/>
      <c r="AM38" s="349"/>
      <c r="AN38" s="350"/>
      <c r="AO38" s="348" t="s">
        <v>95</v>
      </c>
      <c r="AP38" s="349"/>
      <c r="AQ38" s="349"/>
      <c r="AR38" s="349"/>
      <c r="AS38" s="349"/>
      <c r="AT38" s="349"/>
      <c r="AU38" s="349"/>
      <c r="AV38" s="349"/>
      <c r="AW38" s="349"/>
      <c r="AX38" s="349"/>
      <c r="AY38" s="349"/>
      <c r="AZ38" s="349"/>
      <c r="BA38" s="349"/>
      <c r="BB38" s="349"/>
      <c r="BC38" s="349"/>
      <c r="BD38" s="349"/>
      <c r="BE38" s="350"/>
      <c r="BF38" s="322">
        <v>13700</v>
      </c>
      <c r="BG38" s="323"/>
      <c r="BH38" s="323"/>
      <c r="BI38" s="323"/>
      <c r="BJ38" s="323"/>
      <c r="BK38" s="323"/>
      <c r="BL38" s="323"/>
      <c r="BM38" s="323"/>
      <c r="BN38" s="323"/>
      <c r="BO38" s="323"/>
      <c r="BP38" s="323"/>
      <c r="BQ38" s="323"/>
      <c r="BR38" s="323"/>
      <c r="BS38" s="323"/>
      <c r="BT38" s="323"/>
      <c r="BU38" s="323"/>
      <c r="BV38" s="323"/>
      <c r="BW38" s="323"/>
      <c r="BX38" s="323"/>
      <c r="BY38" s="323"/>
      <c r="BZ38" s="323"/>
      <c r="CA38" s="323"/>
      <c r="CB38" s="323"/>
      <c r="CC38" s="323"/>
      <c r="CD38" s="323"/>
      <c r="CE38" s="323"/>
      <c r="CF38" s="323"/>
      <c r="CG38" s="323"/>
      <c r="CH38" s="323"/>
      <c r="CI38" s="323"/>
      <c r="CJ38" s="323"/>
      <c r="CK38" s="323"/>
      <c r="CL38" s="323"/>
      <c r="CM38" s="250"/>
      <c r="CN38" s="322">
        <v>13700</v>
      </c>
      <c r="CO38" s="323"/>
      <c r="CP38" s="323"/>
      <c r="CQ38" s="323"/>
      <c r="CR38" s="323"/>
      <c r="CS38" s="323"/>
      <c r="CT38" s="323"/>
      <c r="CU38" s="323"/>
      <c r="CV38" s="323"/>
      <c r="CW38" s="323"/>
      <c r="CX38" s="323"/>
      <c r="CY38" s="323"/>
      <c r="CZ38" s="323"/>
      <c r="DA38" s="323"/>
      <c r="DB38" s="323"/>
      <c r="DC38" s="323"/>
      <c r="DD38" s="323"/>
      <c r="DE38" s="323"/>
      <c r="DF38" s="323"/>
      <c r="DG38" s="323"/>
      <c r="DH38" s="323"/>
      <c r="DI38" s="323"/>
      <c r="DJ38" s="323"/>
      <c r="DK38" s="323"/>
      <c r="DL38" s="323"/>
      <c r="DM38" s="323"/>
      <c r="DN38" s="323"/>
      <c r="DO38" s="323"/>
      <c r="DP38" s="323"/>
      <c r="DQ38" s="323"/>
      <c r="DR38" s="323"/>
      <c r="DS38" s="323"/>
      <c r="DT38" s="323"/>
      <c r="DU38" s="250"/>
      <c r="DV38" s="322">
        <v>13700</v>
      </c>
      <c r="DW38" s="323"/>
      <c r="DX38" s="323"/>
      <c r="DY38" s="323"/>
      <c r="DZ38" s="323"/>
      <c r="EA38" s="323"/>
      <c r="EB38" s="323"/>
      <c r="EC38" s="323"/>
      <c r="ED38" s="323"/>
      <c r="EE38" s="323"/>
      <c r="EF38" s="323"/>
      <c r="EG38" s="323"/>
      <c r="EH38" s="323"/>
      <c r="EI38" s="323"/>
      <c r="EJ38" s="323"/>
      <c r="EK38" s="323"/>
      <c r="EL38" s="323"/>
      <c r="EM38" s="323"/>
      <c r="EN38" s="323"/>
      <c r="EO38" s="323"/>
      <c r="EP38" s="323"/>
      <c r="EQ38" s="323"/>
      <c r="ER38" s="323"/>
      <c r="ES38" s="323"/>
      <c r="ET38" s="323"/>
      <c r="EU38" s="323"/>
      <c r="EV38" s="323"/>
      <c r="EW38" s="323"/>
      <c r="EX38" s="323"/>
      <c r="EY38" s="323"/>
      <c r="EZ38" s="323"/>
      <c r="FA38" s="323"/>
      <c r="FB38" s="323"/>
      <c r="FC38" s="33"/>
      <c r="FD38" s="34"/>
    </row>
    <row r="39" spans="1:160" s="30" customFormat="1" ht="12" customHeight="1">
      <c r="A39" s="269" t="s">
        <v>69</v>
      </c>
      <c r="B39" s="349"/>
      <c r="C39" s="349"/>
      <c r="D39" s="349"/>
      <c r="E39" s="349"/>
      <c r="F39" s="349"/>
      <c r="G39" s="349"/>
      <c r="H39" s="349"/>
      <c r="I39" s="350"/>
      <c r="J39" s="348" t="s">
        <v>70</v>
      </c>
      <c r="K39" s="349"/>
      <c r="L39" s="349"/>
      <c r="M39" s="349"/>
      <c r="N39" s="349"/>
      <c r="O39" s="349"/>
      <c r="P39" s="349"/>
      <c r="Q39" s="349"/>
      <c r="R39" s="349"/>
      <c r="S39" s="350"/>
      <c r="T39" s="348" t="s">
        <v>71</v>
      </c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50"/>
      <c r="AF39" s="348" t="s">
        <v>77</v>
      </c>
      <c r="AG39" s="349"/>
      <c r="AH39" s="349"/>
      <c r="AI39" s="349"/>
      <c r="AJ39" s="349"/>
      <c r="AK39" s="349"/>
      <c r="AL39" s="349"/>
      <c r="AM39" s="349"/>
      <c r="AN39" s="350"/>
      <c r="AO39" s="348" t="s">
        <v>96</v>
      </c>
      <c r="AP39" s="349"/>
      <c r="AQ39" s="349"/>
      <c r="AR39" s="349"/>
      <c r="AS39" s="349"/>
      <c r="AT39" s="349"/>
      <c r="AU39" s="349"/>
      <c r="AV39" s="349"/>
      <c r="AW39" s="349"/>
      <c r="AX39" s="349"/>
      <c r="AY39" s="349"/>
      <c r="AZ39" s="349"/>
      <c r="BA39" s="349"/>
      <c r="BB39" s="349"/>
      <c r="BC39" s="349"/>
      <c r="BD39" s="349"/>
      <c r="BE39" s="350"/>
      <c r="BF39" s="322">
        <v>2200</v>
      </c>
      <c r="BG39" s="323"/>
      <c r="BH39" s="323"/>
      <c r="BI39" s="323"/>
      <c r="BJ39" s="323"/>
      <c r="BK39" s="323"/>
      <c r="BL39" s="323"/>
      <c r="BM39" s="323"/>
      <c r="BN39" s="323"/>
      <c r="BO39" s="323"/>
      <c r="BP39" s="323"/>
      <c r="BQ39" s="323"/>
      <c r="BR39" s="323"/>
      <c r="BS39" s="323"/>
      <c r="BT39" s="323"/>
      <c r="BU39" s="323"/>
      <c r="BV39" s="323"/>
      <c r="BW39" s="323"/>
      <c r="BX39" s="323"/>
      <c r="BY39" s="323"/>
      <c r="BZ39" s="323"/>
      <c r="CA39" s="323"/>
      <c r="CB39" s="323"/>
      <c r="CC39" s="323"/>
      <c r="CD39" s="323"/>
      <c r="CE39" s="323"/>
      <c r="CF39" s="323"/>
      <c r="CG39" s="323"/>
      <c r="CH39" s="323"/>
      <c r="CI39" s="323"/>
      <c r="CJ39" s="323"/>
      <c r="CK39" s="323"/>
      <c r="CL39" s="323"/>
      <c r="CM39" s="250"/>
      <c r="CN39" s="322">
        <v>2200</v>
      </c>
      <c r="CO39" s="323"/>
      <c r="CP39" s="323"/>
      <c r="CQ39" s="323"/>
      <c r="CR39" s="323"/>
      <c r="CS39" s="323"/>
      <c r="CT39" s="323"/>
      <c r="CU39" s="323"/>
      <c r="CV39" s="323"/>
      <c r="CW39" s="323"/>
      <c r="CX39" s="323"/>
      <c r="CY39" s="323"/>
      <c r="CZ39" s="323"/>
      <c r="DA39" s="323"/>
      <c r="DB39" s="323"/>
      <c r="DC39" s="323"/>
      <c r="DD39" s="323"/>
      <c r="DE39" s="323"/>
      <c r="DF39" s="323"/>
      <c r="DG39" s="323"/>
      <c r="DH39" s="323"/>
      <c r="DI39" s="323"/>
      <c r="DJ39" s="323"/>
      <c r="DK39" s="323"/>
      <c r="DL39" s="323"/>
      <c r="DM39" s="323"/>
      <c r="DN39" s="323"/>
      <c r="DO39" s="323"/>
      <c r="DP39" s="323"/>
      <c r="DQ39" s="323"/>
      <c r="DR39" s="323"/>
      <c r="DS39" s="323"/>
      <c r="DT39" s="323"/>
      <c r="DU39" s="250"/>
      <c r="DV39" s="322">
        <v>2200</v>
      </c>
      <c r="DW39" s="323"/>
      <c r="DX39" s="323"/>
      <c r="DY39" s="323"/>
      <c r="DZ39" s="323"/>
      <c r="EA39" s="323"/>
      <c r="EB39" s="323"/>
      <c r="EC39" s="323"/>
      <c r="ED39" s="323"/>
      <c r="EE39" s="323"/>
      <c r="EF39" s="323"/>
      <c r="EG39" s="323"/>
      <c r="EH39" s="323"/>
      <c r="EI39" s="323"/>
      <c r="EJ39" s="323"/>
      <c r="EK39" s="323"/>
      <c r="EL39" s="323"/>
      <c r="EM39" s="323"/>
      <c r="EN39" s="323"/>
      <c r="EO39" s="323"/>
      <c r="EP39" s="323"/>
      <c r="EQ39" s="323"/>
      <c r="ER39" s="323"/>
      <c r="ES39" s="323"/>
      <c r="ET39" s="323"/>
      <c r="EU39" s="323"/>
      <c r="EV39" s="323"/>
      <c r="EW39" s="323"/>
      <c r="EX39" s="323"/>
      <c r="EY39" s="323"/>
      <c r="EZ39" s="323"/>
      <c r="FA39" s="323"/>
      <c r="FB39" s="323"/>
      <c r="FC39" s="33"/>
      <c r="FD39" s="34"/>
    </row>
    <row r="40" spans="1:160" s="30" customFormat="1" ht="12" customHeight="1">
      <c r="A40" s="269" t="s">
        <v>69</v>
      </c>
      <c r="B40" s="349"/>
      <c r="C40" s="349"/>
      <c r="D40" s="349"/>
      <c r="E40" s="349"/>
      <c r="F40" s="349"/>
      <c r="G40" s="349"/>
      <c r="H40" s="349"/>
      <c r="I40" s="350"/>
      <c r="J40" s="348" t="s">
        <v>70</v>
      </c>
      <c r="K40" s="349"/>
      <c r="L40" s="349"/>
      <c r="M40" s="349"/>
      <c r="N40" s="349"/>
      <c r="O40" s="349"/>
      <c r="P40" s="349"/>
      <c r="Q40" s="349"/>
      <c r="R40" s="349"/>
      <c r="S40" s="350"/>
      <c r="T40" s="348" t="s">
        <v>71</v>
      </c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50"/>
      <c r="AF40" s="348" t="s">
        <v>77</v>
      </c>
      <c r="AG40" s="349"/>
      <c r="AH40" s="349"/>
      <c r="AI40" s="349"/>
      <c r="AJ40" s="349"/>
      <c r="AK40" s="349"/>
      <c r="AL40" s="349"/>
      <c r="AM40" s="349"/>
      <c r="AN40" s="350"/>
      <c r="AO40" s="348" t="s">
        <v>97</v>
      </c>
      <c r="AP40" s="349"/>
      <c r="AQ40" s="349"/>
      <c r="AR40" s="349"/>
      <c r="AS40" s="349"/>
      <c r="AT40" s="349"/>
      <c r="AU40" s="349"/>
      <c r="AV40" s="349"/>
      <c r="AW40" s="349"/>
      <c r="AX40" s="349"/>
      <c r="AY40" s="349"/>
      <c r="AZ40" s="349"/>
      <c r="BA40" s="349"/>
      <c r="BB40" s="349"/>
      <c r="BC40" s="349"/>
      <c r="BD40" s="349"/>
      <c r="BE40" s="350"/>
      <c r="BF40" s="322">
        <v>45000</v>
      </c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323"/>
      <c r="BR40" s="323"/>
      <c r="BS40" s="323"/>
      <c r="BT40" s="323"/>
      <c r="BU40" s="323"/>
      <c r="BV40" s="323"/>
      <c r="BW40" s="323"/>
      <c r="BX40" s="323"/>
      <c r="BY40" s="323"/>
      <c r="BZ40" s="323"/>
      <c r="CA40" s="323"/>
      <c r="CB40" s="323"/>
      <c r="CC40" s="323"/>
      <c r="CD40" s="323"/>
      <c r="CE40" s="323"/>
      <c r="CF40" s="323"/>
      <c r="CG40" s="323"/>
      <c r="CH40" s="323"/>
      <c r="CI40" s="323"/>
      <c r="CJ40" s="323"/>
      <c r="CK40" s="323"/>
      <c r="CL40" s="323"/>
      <c r="CM40" s="250"/>
      <c r="CN40" s="322">
        <v>45000</v>
      </c>
      <c r="CO40" s="323"/>
      <c r="CP40" s="323"/>
      <c r="CQ40" s="323"/>
      <c r="CR40" s="323"/>
      <c r="CS40" s="323"/>
      <c r="CT40" s="323"/>
      <c r="CU40" s="323"/>
      <c r="CV40" s="323"/>
      <c r="CW40" s="323"/>
      <c r="CX40" s="323"/>
      <c r="CY40" s="323"/>
      <c r="CZ40" s="323"/>
      <c r="DA40" s="323"/>
      <c r="DB40" s="323"/>
      <c r="DC40" s="323"/>
      <c r="DD40" s="323"/>
      <c r="DE40" s="323"/>
      <c r="DF40" s="323"/>
      <c r="DG40" s="323"/>
      <c r="DH40" s="323"/>
      <c r="DI40" s="323"/>
      <c r="DJ40" s="323"/>
      <c r="DK40" s="323"/>
      <c r="DL40" s="323"/>
      <c r="DM40" s="323"/>
      <c r="DN40" s="323"/>
      <c r="DO40" s="323"/>
      <c r="DP40" s="323"/>
      <c r="DQ40" s="323"/>
      <c r="DR40" s="323"/>
      <c r="DS40" s="323"/>
      <c r="DT40" s="323"/>
      <c r="DU40" s="250"/>
      <c r="DV40" s="322">
        <v>45000</v>
      </c>
      <c r="DW40" s="323"/>
      <c r="DX40" s="323"/>
      <c r="DY40" s="323"/>
      <c r="DZ40" s="323"/>
      <c r="EA40" s="323"/>
      <c r="EB40" s="323"/>
      <c r="EC40" s="323"/>
      <c r="ED40" s="323"/>
      <c r="EE40" s="323"/>
      <c r="EF40" s="323"/>
      <c r="EG40" s="323"/>
      <c r="EH40" s="323"/>
      <c r="EI40" s="323"/>
      <c r="EJ40" s="323"/>
      <c r="EK40" s="323"/>
      <c r="EL40" s="323"/>
      <c r="EM40" s="323"/>
      <c r="EN40" s="323"/>
      <c r="EO40" s="323"/>
      <c r="EP40" s="323"/>
      <c r="EQ40" s="323"/>
      <c r="ER40" s="323"/>
      <c r="ES40" s="323"/>
      <c r="ET40" s="323"/>
      <c r="EU40" s="323"/>
      <c r="EV40" s="323"/>
      <c r="EW40" s="323"/>
      <c r="EX40" s="323"/>
      <c r="EY40" s="323"/>
      <c r="EZ40" s="323"/>
      <c r="FA40" s="323"/>
      <c r="FB40" s="323"/>
      <c r="FC40" s="33"/>
      <c r="FD40" s="34"/>
    </row>
    <row r="41" spans="1:160" s="30" customFormat="1" ht="12" customHeight="1">
      <c r="A41" s="269" t="s">
        <v>69</v>
      </c>
      <c r="B41" s="349"/>
      <c r="C41" s="349"/>
      <c r="D41" s="349"/>
      <c r="E41" s="349"/>
      <c r="F41" s="349"/>
      <c r="G41" s="349"/>
      <c r="H41" s="349"/>
      <c r="I41" s="350"/>
      <c r="J41" s="348" t="s">
        <v>70</v>
      </c>
      <c r="K41" s="349"/>
      <c r="L41" s="349"/>
      <c r="M41" s="349"/>
      <c r="N41" s="349"/>
      <c r="O41" s="349"/>
      <c r="P41" s="349"/>
      <c r="Q41" s="349"/>
      <c r="R41" s="349"/>
      <c r="S41" s="350"/>
      <c r="T41" s="348" t="s">
        <v>71</v>
      </c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50"/>
      <c r="AF41" s="348" t="s">
        <v>77</v>
      </c>
      <c r="AG41" s="349"/>
      <c r="AH41" s="349"/>
      <c r="AI41" s="349"/>
      <c r="AJ41" s="349"/>
      <c r="AK41" s="349"/>
      <c r="AL41" s="349"/>
      <c r="AM41" s="349"/>
      <c r="AN41" s="350"/>
      <c r="AO41" s="348" t="s">
        <v>98</v>
      </c>
      <c r="AP41" s="349"/>
      <c r="AQ41" s="349"/>
      <c r="AR41" s="349"/>
      <c r="AS41" s="349"/>
      <c r="AT41" s="349"/>
      <c r="AU41" s="349"/>
      <c r="AV41" s="349"/>
      <c r="AW41" s="349"/>
      <c r="AX41" s="349"/>
      <c r="AY41" s="349"/>
      <c r="AZ41" s="349"/>
      <c r="BA41" s="349"/>
      <c r="BB41" s="349"/>
      <c r="BC41" s="349"/>
      <c r="BD41" s="349"/>
      <c r="BE41" s="350"/>
      <c r="BF41" s="322">
        <v>7300</v>
      </c>
      <c r="BG41" s="323"/>
      <c r="BH41" s="323"/>
      <c r="BI41" s="323"/>
      <c r="BJ41" s="323"/>
      <c r="BK41" s="323"/>
      <c r="BL41" s="323"/>
      <c r="BM41" s="323"/>
      <c r="BN41" s="323"/>
      <c r="BO41" s="323"/>
      <c r="BP41" s="323"/>
      <c r="BQ41" s="323"/>
      <c r="BR41" s="323"/>
      <c r="BS41" s="323"/>
      <c r="BT41" s="323"/>
      <c r="BU41" s="323"/>
      <c r="BV41" s="323"/>
      <c r="BW41" s="323"/>
      <c r="BX41" s="323"/>
      <c r="BY41" s="323"/>
      <c r="BZ41" s="323"/>
      <c r="CA41" s="323"/>
      <c r="CB41" s="323"/>
      <c r="CC41" s="323"/>
      <c r="CD41" s="323"/>
      <c r="CE41" s="323"/>
      <c r="CF41" s="323"/>
      <c r="CG41" s="323"/>
      <c r="CH41" s="323"/>
      <c r="CI41" s="323"/>
      <c r="CJ41" s="323"/>
      <c r="CK41" s="323"/>
      <c r="CL41" s="323"/>
      <c r="CM41" s="250"/>
      <c r="CN41" s="322">
        <v>7300</v>
      </c>
      <c r="CO41" s="323"/>
      <c r="CP41" s="323"/>
      <c r="CQ41" s="323"/>
      <c r="CR41" s="323"/>
      <c r="CS41" s="323"/>
      <c r="CT41" s="323"/>
      <c r="CU41" s="323"/>
      <c r="CV41" s="323"/>
      <c r="CW41" s="323"/>
      <c r="CX41" s="323"/>
      <c r="CY41" s="323"/>
      <c r="CZ41" s="323"/>
      <c r="DA41" s="323"/>
      <c r="DB41" s="323"/>
      <c r="DC41" s="323"/>
      <c r="DD41" s="323"/>
      <c r="DE41" s="323"/>
      <c r="DF41" s="323"/>
      <c r="DG41" s="323"/>
      <c r="DH41" s="323"/>
      <c r="DI41" s="323"/>
      <c r="DJ41" s="323"/>
      <c r="DK41" s="323"/>
      <c r="DL41" s="323"/>
      <c r="DM41" s="323"/>
      <c r="DN41" s="323"/>
      <c r="DO41" s="323"/>
      <c r="DP41" s="323"/>
      <c r="DQ41" s="323"/>
      <c r="DR41" s="323"/>
      <c r="DS41" s="323"/>
      <c r="DT41" s="323"/>
      <c r="DU41" s="250"/>
      <c r="DV41" s="322">
        <v>7300</v>
      </c>
      <c r="DW41" s="323"/>
      <c r="DX41" s="323"/>
      <c r="DY41" s="323"/>
      <c r="DZ41" s="323"/>
      <c r="EA41" s="323"/>
      <c r="EB41" s="323"/>
      <c r="EC41" s="323"/>
      <c r="ED41" s="323"/>
      <c r="EE41" s="323"/>
      <c r="EF41" s="323"/>
      <c r="EG41" s="323"/>
      <c r="EH41" s="323"/>
      <c r="EI41" s="323"/>
      <c r="EJ41" s="323"/>
      <c r="EK41" s="323"/>
      <c r="EL41" s="323"/>
      <c r="EM41" s="323"/>
      <c r="EN41" s="323"/>
      <c r="EO41" s="323"/>
      <c r="EP41" s="323"/>
      <c r="EQ41" s="323"/>
      <c r="ER41" s="323"/>
      <c r="ES41" s="323"/>
      <c r="ET41" s="323"/>
      <c r="EU41" s="323"/>
      <c r="EV41" s="323"/>
      <c r="EW41" s="323"/>
      <c r="EX41" s="323"/>
      <c r="EY41" s="323"/>
      <c r="EZ41" s="323"/>
      <c r="FA41" s="323"/>
      <c r="FB41" s="323"/>
      <c r="FC41" s="33"/>
      <c r="FD41" s="34"/>
    </row>
    <row r="42" spans="1:160" s="30" customFormat="1" ht="12" customHeight="1">
      <c r="A42" s="452" t="s">
        <v>69</v>
      </c>
      <c r="B42" s="352"/>
      <c r="C42" s="352"/>
      <c r="D42" s="352"/>
      <c r="E42" s="352"/>
      <c r="F42" s="352"/>
      <c r="G42" s="352"/>
      <c r="H42" s="352"/>
      <c r="I42" s="353"/>
      <c r="J42" s="351" t="s">
        <v>70</v>
      </c>
      <c r="K42" s="352"/>
      <c r="L42" s="352"/>
      <c r="M42" s="352"/>
      <c r="N42" s="352"/>
      <c r="O42" s="352"/>
      <c r="P42" s="352"/>
      <c r="Q42" s="352"/>
      <c r="R42" s="352"/>
      <c r="S42" s="353"/>
      <c r="T42" s="351" t="s">
        <v>71</v>
      </c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3"/>
      <c r="AF42" s="235"/>
      <c r="AG42" s="233"/>
      <c r="AH42" s="233"/>
      <c r="AI42" s="233"/>
      <c r="AJ42" s="233"/>
      <c r="AK42" s="233"/>
      <c r="AL42" s="233"/>
      <c r="AM42" s="233"/>
      <c r="AN42" s="234"/>
      <c r="AO42" s="235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4"/>
      <c r="BF42" s="449">
        <f>SUM(BF29:CM41)</f>
        <v>4647600</v>
      </c>
      <c r="BG42" s="450"/>
      <c r="BH42" s="450"/>
      <c r="BI42" s="450"/>
      <c r="BJ42" s="450"/>
      <c r="BK42" s="450"/>
      <c r="BL42" s="450"/>
      <c r="BM42" s="450"/>
      <c r="BN42" s="450"/>
      <c r="BO42" s="450"/>
      <c r="BP42" s="450"/>
      <c r="BQ42" s="450"/>
      <c r="BR42" s="450"/>
      <c r="BS42" s="450"/>
      <c r="BT42" s="450"/>
      <c r="BU42" s="450"/>
      <c r="BV42" s="450"/>
      <c r="BW42" s="450"/>
      <c r="BX42" s="450"/>
      <c r="BY42" s="450"/>
      <c r="BZ42" s="450"/>
      <c r="CA42" s="450"/>
      <c r="CB42" s="450"/>
      <c r="CC42" s="450"/>
      <c r="CD42" s="450"/>
      <c r="CE42" s="450"/>
      <c r="CF42" s="450"/>
      <c r="CG42" s="450"/>
      <c r="CH42" s="450"/>
      <c r="CI42" s="450"/>
      <c r="CJ42" s="450"/>
      <c r="CK42" s="450"/>
      <c r="CL42" s="450"/>
      <c r="CM42" s="451"/>
      <c r="CN42" s="449">
        <f>SUM(CN29:DU41)</f>
        <v>4377000</v>
      </c>
      <c r="CO42" s="450"/>
      <c r="CP42" s="450"/>
      <c r="CQ42" s="450"/>
      <c r="CR42" s="450"/>
      <c r="CS42" s="450"/>
      <c r="CT42" s="450"/>
      <c r="CU42" s="450"/>
      <c r="CV42" s="450"/>
      <c r="CW42" s="450"/>
      <c r="CX42" s="450"/>
      <c r="CY42" s="450"/>
      <c r="CZ42" s="450"/>
      <c r="DA42" s="450"/>
      <c r="DB42" s="450"/>
      <c r="DC42" s="450"/>
      <c r="DD42" s="450"/>
      <c r="DE42" s="450"/>
      <c r="DF42" s="450"/>
      <c r="DG42" s="450"/>
      <c r="DH42" s="450"/>
      <c r="DI42" s="450"/>
      <c r="DJ42" s="450"/>
      <c r="DK42" s="450"/>
      <c r="DL42" s="450"/>
      <c r="DM42" s="450"/>
      <c r="DN42" s="450"/>
      <c r="DO42" s="450"/>
      <c r="DP42" s="450"/>
      <c r="DQ42" s="450"/>
      <c r="DR42" s="450"/>
      <c r="DS42" s="450"/>
      <c r="DT42" s="450"/>
      <c r="DU42" s="451"/>
      <c r="DV42" s="449">
        <f>SUM(DV29:FD41)</f>
        <v>4145300</v>
      </c>
      <c r="DW42" s="450"/>
      <c r="DX42" s="450"/>
      <c r="DY42" s="450"/>
      <c r="DZ42" s="450"/>
      <c r="EA42" s="450"/>
      <c r="EB42" s="450"/>
      <c r="EC42" s="450"/>
      <c r="ED42" s="450"/>
      <c r="EE42" s="450"/>
      <c r="EF42" s="450"/>
      <c r="EG42" s="450"/>
      <c r="EH42" s="450"/>
      <c r="EI42" s="450"/>
      <c r="EJ42" s="450"/>
      <c r="EK42" s="450"/>
      <c r="EL42" s="450"/>
      <c r="EM42" s="450"/>
      <c r="EN42" s="450"/>
      <c r="EO42" s="450"/>
      <c r="EP42" s="450"/>
      <c r="EQ42" s="450"/>
      <c r="ER42" s="450"/>
      <c r="ES42" s="450"/>
      <c r="ET42" s="450"/>
      <c r="EU42" s="450"/>
      <c r="EV42" s="450"/>
      <c r="EW42" s="450"/>
      <c r="EX42" s="450"/>
      <c r="EY42" s="450"/>
      <c r="EZ42" s="450"/>
      <c r="FA42" s="450"/>
      <c r="FB42" s="450"/>
      <c r="FC42" s="33"/>
      <c r="FD42" s="34"/>
    </row>
    <row r="43" spans="1:160" s="30" customFormat="1" ht="12" customHeight="1">
      <c r="A43" s="269" t="s">
        <v>69</v>
      </c>
      <c r="B43" s="349"/>
      <c r="C43" s="349"/>
      <c r="D43" s="349"/>
      <c r="E43" s="349"/>
      <c r="F43" s="349"/>
      <c r="G43" s="349"/>
      <c r="H43" s="349"/>
      <c r="I43" s="350"/>
      <c r="J43" s="348" t="s">
        <v>70</v>
      </c>
      <c r="K43" s="349"/>
      <c r="L43" s="349"/>
      <c r="M43" s="349"/>
      <c r="N43" s="349"/>
      <c r="O43" s="349"/>
      <c r="P43" s="349"/>
      <c r="Q43" s="349"/>
      <c r="R43" s="349"/>
      <c r="S43" s="350"/>
      <c r="T43" s="348" t="s">
        <v>81</v>
      </c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50"/>
      <c r="AF43" s="348" t="s">
        <v>82</v>
      </c>
      <c r="AG43" s="349"/>
      <c r="AH43" s="349"/>
      <c r="AI43" s="349"/>
      <c r="AJ43" s="349"/>
      <c r="AK43" s="349"/>
      <c r="AL43" s="349"/>
      <c r="AM43" s="349"/>
      <c r="AN43" s="350"/>
      <c r="AO43" s="348" t="s">
        <v>99</v>
      </c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49"/>
      <c r="BD43" s="349"/>
      <c r="BE43" s="350"/>
      <c r="BF43" s="322">
        <v>42800</v>
      </c>
      <c r="BG43" s="323"/>
      <c r="BH43" s="323"/>
      <c r="BI43" s="323"/>
      <c r="BJ43" s="323"/>
      <c r="BK43" s="323"/>
      <c r="BL43" s="323"/>
      <c r="BM43" s="323"/>
      <c r="BN43" s="323"/>
      <c r="BO43" s="323"/>
      <c r="BP43" s="323"/>
      <c r="BQ43" s="323"/>
      <c r="BR43" s="323"/>
      <c r="BS43" s="323"/>
      <c r="BT43" s="323"/>
      <c r="BU43" s="323"/>
      <c r="BV43" s="323"/>
      <c r="BW43" s="323"/>
      <c r="BX43" s="323"/>
      <c r="BY43" s="323"/>
      <c r="BZ43" s="323"/>
      <c r="CA43" s="323"/>
      <c r="CB43" s="323"/>
      <c r="CC43" s="323"/>
      <c r="CD43" s="323"/>
      <c r="CE43" s="323"/>
      <c r="CF43" s="323"/>
      <c r="CG43" s="323"/>
      <c r="CH43" s="323"/>
      <c r="CI43" s="323"/>
      <c r="CJ43" s="323"/>
      <c r="CK43" s="323"/>
      <c r="CL43" s="323"/>
      <c r="CM43" s="250"/>
      <c r="CN43" s="322">
        <v>42800</v>
      </c>
      <c r="CO43" s="323"/>
      <c r="CP43" s="323"/>
      <c r="CQ43" s="323"/>
      <c r="CR43" s="323"/>
      <c r="CS43" s="323"/>
      <c r="CT43" s="323"/>
      <c r="CU43" s="323"/>
      <c r="CV43" s="323"/>
      <c r="CW43" s="323"/>
      <c r="CX43" s="323"/>
      <c r="CY43" s="323"/>
      <c r="CZ43" s="323"/>
      <c r="DA43" s="323"/>
      <c r="DB43" s="323"/>
      <c r="DC43" s="323"/>
      <c r="DD43" s="323"/>
      <c r="DE43" s="323"/>
      <c r="DF43" s="323"/>
      <c r="DG43" s="323"/>
      <c r="DH43" s="323"/>
      <c r="DI43" s="323"/>
      <c r="DJ43" s="323"/>
      <c r="DK43" s="323"/>
      <c r="DL43" s="323"/>
      <c r="DM43" s="323"/>
      <c r="DN43" s="323"/>
      <c r="DO43" s="323"/>
      <c r="DP43" s="323"/>
      <c r="DQ43" s="323"/>
      <c r="DR43" s="323"/>
      <c r="DS43" s="323"/>
      <c r="DT43" s="323"/>
      <c r="DU43" s="250"/>
      <c r="DV43" s="322">
        <v>42800</v>
      </c>
      <c r="DW43" s="323"/>
      <c r="DX43" s="323"/>
      <c r="DY43" s="323"/>
      <c r="DZ43" s="323"/>
      <c r="EA43" s="323"/>
      <c r="EB43" s="323"/>
      <c r="EC43" s="323"/>
      <c r="ED43" s="323"/>
      <c r="EE43" s="323"/>
      <c r="EF43" s="323"/>
      <c r="EG43" s="323"/>
      <c r="EH43" s="323"/>
      <c r="EI43" s="323"/>
      <c r="EJ43" s="323"/>
      <c r="EK43" s="323"/>
      <c r="EL43" s="323"/>
      <c r="EM43" s="323"/>
      <c r="EN43" s="323"/>
      <c r="EO43" s="323"/>
      <c r="EP43" s="323"/>
      <c r="EQ43" s="323"/>
      <c r="ER43" s="323"/>
      <c r="ES43" s="323"/>
      <c r="ET43" s="323"/>
      <c r="EU43" s="323"/>
      <c r="EV43" s="323"/>
      <c r="EW43" s="323"/>
      <c r="EX43" s="323"/>
      <c r="EY43" s="323"/>
      <c r="EZ43" s="323"/>
      <c r="FA43" s="323"/>
      <c r="FB43" s="323"/>
      <c r="FC43" s="33"/>
      <c r="FD43" s="34"/>
    </row>
    <row r="44" spans="1:160" s="30" customFormat="1" ht="12" customHeight="1">
      <c r="A44" s="452" t="s">
        <v>69</v>
      </c>
      <c r="B44" s="352"/>
      <c r="C44" s="352"/>
      <c r="D44" s="352"/>
      <c r="E44" s="352"/>
      <c r="F44" s="352"/>
      <c r="G44" s="352"/>
      <c r="H44" s="352"/>
      <c r="I44" s="353"/>
      <c r="J44" s="351" t="s">
        <v>70</v>
      </c>
      <c r="K44" s="352"/>
      <c r="L44" s="352"/>
      <c r="M44" s="352"/>
      <c r="N44" s="352"/>
      <c r="O44" s="352"/>
      <c r="P44" s="352"/>
      <c r="Q44" s="352"/>
      <c r="R44" s="352"/>
      <c r="S44" s="353"/>
      <c r="T44" s="351" t="s">
        <v>81</v>
      </c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3"/>
      <c r="AF44" s="235"/>
      <c r="AG44" s="233"/>
      <c r="AH44" s="233"/>
      <c r="AI44" s="233"/>
      <c r="AJ44" s="233"/>
      <c r="AK44" s="233"/>
      <c r="AL44" s="233"/>
      <c r="AM44" s="233"/>
      <c r="AN44" s="234"/>
      <c r="AO44" s="235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4"/>
      <c r="BF44" s="449">
        <f>BF43</f>
        <v>42800</v>
      </c>
      <c r="BG44" s="450"/>
      <c r="BH44" s="450"/>
      <c r="BI44" s="450"/>
      <c r="BJ44" s="450"/>
      <c r="BK44" s="450"/>
      <c r="BL44" s="450"/>
      <c r="BM44" s="450"/>
      <c r="BN44" s="450"/>
      <c r="BO44" s="450"/>
      <c r="BP44" s="450"/>
      <c r="BQ44" s="450"/>
      <c r="BR44" s="450"/>
      <c r="BS44" s="450"/>
      <c r="BT44" s="450"/>
      <c r="BU44" s="450"/>
      <c r="BV44" s="450"/>
      <c r="BW44" s="450"/>
      <c r="BX44" s="450"/>
      <c r="BY44" s="450"/>
      <c r="BZ44" s="450"/>
      <c r="CA44" s="450"/>
      <c r="CB44" s="450"/>
      <c r="CC44" s="450"/>
      <c r="CD44" s="450"/>
      <c r="CE44" s="450"/>
      <c r="CF44" s="450"/>
      <c r="CG44" s="450"/>
      <c r="CH44" s="450"/>
      <c r="CI44" s="450"/>
      <c r="CJ44" s="450"/>
      <c r="CK44" s="450"/>
      <c r="CL44" s="450"/>
      <c r="CM44" s="451"/>
      <c r="CN44" s="449">
        <f>CN43</f>
        <v>42800</v>
      </c>
      <c r="CO44" s="450"/>
      <c r="CP44" s="450"/>
      <c r="CQ44" s="450"/>
      <c r="CR44" s="450"/>
      <c r="CS44" s="450"/>
      <c r="CT44" s="450"/>
      <c r="CU44" s="450"/>
      <c r="CV44" s="450"/>
      <c r="CW44" s="450"/>
      <c r="CX44" s="450"/>
      <c r="CY44" s="450"/>
      <c r="CZ44" s="450"/>
      <c r="DA44" s="450"/>
      <c r="DB44" s="450"/>
      <c r="DC44" s="450"/>
      <c r="DD44" s="450"/>
      <c r="DE44" s="450"/>
      <c r="DF44" s="450"/>
      <c r="DG44" s="450"/>
      <c r="DH44" s="450"/>
      <c r="DI44" s="450"/>
      <c r="DJ44" s="450"/>
      <c r="DK44" s="450"/>
      <c r="DL44" s="450"/>
      <c r="DM44" s="450"/>
      <c r="DN44" s="450"/>
      <c r="DO44" s="450"/>
      <c r="DP44" s="450"/>
      <c r="DQ44" s="450"/>
      <c r="DR44" s="450"/>
      <c r="DS44" s="450"/>
      <c r="DT44" s="450"/>
      <c r="DU44" s="451"/>
      <c r="DV44" s="449">
        <f>DV43</f>
        <v>42800</v>
      </c>
      <c r="DW44" s="450"/>
      <c r="DX44" s="450"/>
      <c r="DY44" s="450"/>
      <c r="DZ44" s="450"/>
      <c r="EA44" s="450"/>
      <c r="EB44" s="450"/>
      <c r="EC44" s="450"/>
      <c r="ED44" s="450"/>
      <c r="EE44" s="450"/>
      <c r="EF44" s="450"/>
      <c r="EG44" s="450"/>
      <c r="EH44" s="450"/>
      <c r="EI44" s="450"/>
      <c r="EJ44" s="450"/>
      <c r="EK44" s="450"/>
      <c r="EL44" s="450"/>
      <c r="EM44" s="450"/>
      <c r="EN44" s="450"/>
      <c r="EO44" s="450"/>
      <c r="EP44" s="450"/>
      <c r="EQ44" s="450"/>
      <c r="ER44" s="450"/>
      <c r="ES44" s="450"/>
      <c r="ET44" s="450"/>
      <c r="EU44" s="450"/>
      <c r="EV44" s="450"/>
      <c r="EW44" s="450"/>
      <c r="EX44" s="450"/>
      <c r="EY44" s="450"/>
      <c r="EZ44" s="450"/>
      <c r="FA44" s="450"/>
      <c r="FB44" s="450"/>
      <c r="FC44" s="33"/>
      <c r="FD44" s="34"/>
    </row>
    <row r="45" spans="1:160" s="30" customFormat="1" ht="12" customHeight="1">
      <c r="A45" s="269" t="s">
        <v>69</v>
      </c>
      <c r="B45" s="349"/>
      <c r="C45" s="349"/>
      <c r="D45" s="349"/>
      <c r="E45" s="349"/>
      <c r="F45" s="349"/>
      <c r="G45" s="349"/>
      <c r="H45" s="349"/>
      <c r="I45" s="350"/>
      <c r="J45" s="348" t="s">
        <v>70</v>
      </c>
      <c r="K45" s="349"/>
      <c r="L45" s="349"/>
      <c r="M45" s="349"/>
      <c r="N45" s="349"/>
      <c r="O45" s="349"/>
      <c r="P45" s="349"/>
      <c r="Q45" s="349"/>
      <c r="R45" s="349"/>
      <c r="S45" s="350"/>
      <c r="T45" s="348" t="s">
        <v>83</v>
      </c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50"/>
      <c r="AF45" s="348" t="s">
        <v>72</v>
      </c>
      <c r="AG45" s="349"/>
      <c r="AH45" s="349"/>
      <c r="AI45" s="349"/>
      <c r="AJ45" s="349"/>
      <c r="AK45" s="349"/>
      <c r="AL45" s="349"/>
      <c r="AM45" s="349"/>
      <c r="AN45" s="350"/>
      <c r="AO45" s="348" t="s">
        <v>73</v>
      </c>
      <c r="AP45" s="349"/>
      <c r="AQ45" s="349"/>
      <c r="AR45" s="349"/>
      <c r="AS45" s="349"/>
      <c r="AT45" s="349"/>
      <c r="AU45" s="349"/>
      <c r="AV45" s="349"/>
      <c r="AW45" s="349"/>
      <c r="AX45" s="349"/>
      <c r="AY45" s="349"/>
      <c r="AZ45" s="349"/>
      <c r="BA45" s="349"/>
      <c r="BB45" s="349"/>
      <c r="BC45" s="349"/>
      <c r="BD45" s="349"/>
      <c r="BE45" s="350"/>
      <c r="BF45" s="322">
        <v>382900</v>
      </c>
      <c r="BG45" s="323"/>
      <c r="BH45" s="323"/>
      <c r="BI45" s="323"/>
      <c r="BJ45" s="323"/>
      <c r="BK45" s="323"/>
      <c r="BL45" s="323"/>
      <c r="BM45" s="323"/>
      <c r="BN45" s="323"/>
      <c r="BO45" s="323"/>
      <c r="BP45" s="323"/>
      <c r="BQ45" s="323"/>
      <c r="BR45" s="323"/>
      <c r="BS45" s="323"/>
      <c r="BT45" s="323"/>
      <c r="BU45" s="323"/>
      <c r="BV45" s="323"/>
      <c r="BW45" s="323"/>
      <c r="BX45" s="323"/>
      <c r="BY45" s="323"/>
      <c r="BZ45" s="323"/>
      <c r="CA45" s="323"/>
      <c r="CB45" s="323"/>
      <c r="CC45" s="323"/>
      <c r="CD45" s="323"/>
      <c r="CE45" s="323"/>
      <c r="CF45" s="323"/>
      <c r="CG45" s="323"/>
      <c r="CH45" s="323"/>
      <c r="CI45" s="323"/>
      <c r="CJ45" s="323"/>
      <c r="CK45" s="323"/>
      <c r="CL45" s="323"/>
      <c r="CM45" s="250"/>
      <c r="CN45" s="322">
        <v>382900</v>
      </c>
      <c r="CO45" s="323"/>
      <c r="CP45" s="323"/>
      <c r="CQ45" s="323"/>
      <c r="CR45" s="323"/>
      <c r="CS45" s="323"/>
      <c r="CT45" s="323"/>
      <c r="CU45" s="323"/>
      <c r="CV45" s="323"/>
      <c r="CW45" s="323"/>
      <c r="CX45" s="323"/>
      <c r="CY45" s="323"/>
      <c r="CZ45" s="323"/>
      <c r="DA45" s="323"/>
      <c r="DB45" s="323"/>
      <c r="DC45" s="323"/>
      <c r="DD45" s="323"/>
      <c r="DE45" s="323"/>
      <c r="DF45" s="323"/>
      <c r="DG45" s="323"/>
      <c r="DH45" s="323"/>
      <c r="DI45" s="323"/>
      <c r="DJ45" s="323"/>
      <c r="DK45" s="323"/>
      <c r="DL45" s="323"/>
      <c r="DM45" s="323"/>
      <c r="DN45" s="323"/>
      <c r="DO45" s="323"/>
      <c r="DP45" s="323"/>
      <c r="DQ45" s="323"/>
      <c r="DR45" s="323"/>
      <c r="DS45" s="323"/>
      <c r="DT45" s="323"/>
      <c r="DU45" s="250"/>
      <c r="DV45" s="322">
        <v>382900</v>
      </c>
      <c r="DW45" s="323"/>
      <c r="DX45" s="323"/>
      <c r="DY45" s="323"/>
      <c r="DZ45" s="323"/>
      <c r="EA45" s="323"/>
      <c r="EB45" s="323"/>
      <c r="EC45" s="323"/>
      <c r="ED45" s="323"/>
      <c r="EE45" s="323"/>
      <c r="EF45" s="323"/>
      <c r="EG45" s="323"/>
      <c r="EH45" s="323"/>
      <c r="EI45" s="323"/>
      <c r="EJ45" s="323"/>
      <c r="EK45" s="323"/>
      <c r="EL45" s="323"/>
      <c r="EM45" s="323"/>
      <c r="EN45" s="323"/>
      <c r="EO45" s="323"/>
      <c r="EP45" s="323"/>
      <c r="EQ45" s="323"/>
      <c r="ER45" s="323"/>
      <c r="ES45" s="323"/>
      <c r="ET45" s="323"/>
      <c r="EU45" s="323"/>
      <c r="EV45" s="323"/>
      <c r="EW45" s="323"/>
      <c r="EX45" s="323"/>
      <c r="EY45" s="323"/>
      <c r="EZ45" s="323"/>
      <c r="FA45" s="323"/>
      <c r="FB45" s="323"/>
      <c r="FC45" s="33"/>
      <c r="FD45" s="34"/>
    </row>
    <row r="46" spans="1:160" s="30" customFormat="1" ht="12" customHeight="1">
      <c r="A46" s="269" t="s">
        <v>69</v>
      </c>
      <c r="B46" s="349"/>
      <c r="C46" s="349"/>
      <c r="D46" s="349"/>
      <c r="E46" s="349"/>
      <c r="F46" s="349"/>
      <c r="G46" s="349"/>
      <c r="H46" s="349"/>
      <c r="I46" s="350"/>
      <c r="J46" s="348" t="s">
        <v>70</v>
      </c>
      <c r="K46" s="349"/>
      <c r="L46" s="349"/>
      <c r="M46" s="349"/>
      <c r="N46" s="349"/>
      <c r="O46" s="349"/>
      <c r="P46" s="349"/>
      <c r="Q46" s="349"/>
      <c r="R46" s="349"/>
      <c r="S46" s="350"/>
      <c r="T46" s="348" t="s">
        <v>83</v>
      </c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50"/>
      <c r="AF46" s="348" t="s">
        <v>72</v>
      </c>
      <c r="AG46" s="349"/>
      <c r="AH46" s="349"/>
      <c r="AI46" s="349"/>
      <c r="AJ46" s="349"/>
      <c r="AK46" s="349"/>
      <c r="AL46" s="349"/>
      <c r="AM46" s="349"/>
      <c r="AN46" s="350"/>
      <c r="AO46" s="348" t="s">
        <v>74</v>
      </c>
      <c r="AP46" s="349"/>
      <c r="AQ46" s="349"/>
      <c r="AR46" s="349"/>
      <c r="AS46" s="349"/>
      <c r="AT46" s="349"/>
      <c r="AU46" s="349"/>
      <c r="AV46" s="349"/>
      <c r="AW46" s="349"/>
      <c r="AX46" s="349"/>
      <c r="AY46" s="349"/>
      <c r="AZ46" s="349"/>
      <c r="BA46" s="349"/>
      <c r="BB46" s="349"/>
      <c r="BC46" s="349"/>
      <c r="BD46" s="349"/>
      <c r="BE46" s="350"/>
      <c r="BF46" s="322">
        <v>2200</v>
      </c>
      <c r="BG46" s="323"/>
      <c r="BH46" s="323"/>
      <c r="BI46" s="323"/>
      <c r="BJ46" s="323"/>
      <c r="BK46" s="323"/>
      <c r="BL46" s="323"/>
      <c r="BM46" s="323"/>
      <c r="BN46" s="323"/>
      <c r="BO46" s="323"/>
      <c r="BP46" s="323"/>
      <c r="BQ46" s="323"/>
      <c r="BR46" s="323"/>
      <c r="BS46" s="323"/>
      <c r="BT46" s="323"/>
      <c r="BU46" s="323"/>
      <c r="BV46" s="323"/>
      <c r="BW46" s="323"/>
      <c r="BX46" s="323"/>
      <c r="BY46" s="323"/>
      <c r="BZ46" s="323"/>
      <c r="CA46" s="323"/>
      <c r="CB46" s="323"/>
      <c r="CC46" s="323"/>
      <c r="CD46" s="323"/>
      <c r="CE46" s="323"/>
      <c r="CF46" s="323"/>
      <c r="CG46" s="323"/>
      <c r="CH46" s="323"/>
      <c r="CI46" s="323"/>
      <c r="CJ46" s="323"/>
      <c r="CK46" s="323"/>
      <c r="CL46" s="323"/>
      <c r="CM46" s="250"/>
      <c r="CN46" s="322">
        <v>2200</v>
      </c>
      <c r="CO46" s="323"/>
      <c r="CP46" s="323"/>
      <c r="CQ46" s="323"/>
      <c r="CR46" s="323"/>
      <c r="CS46" s="323"/>
      <c r="CT46" s="323"/>
      <c r="CU46" s="323"/>
      <c r="CV46" s="323"/>
      <c r="CW46" s="323"/>
      <c r="CX46" s="323"/>
      <c r="CY46" s="323"/>
      <c r="CZ46" s="323"/>
      <c r="DA46" s="323"/>
      <c r="DB46" s="323"/>
      <c r="DC46" s="323"/>
      <c r="DD46" s="323"/>
      <c r="DE46" s="323"/>
      <c r="DF46" s="323"/>
      <c r="DG46" s="323"/>
      <c r="DH46" s="323"/>
      <c r="DI46" s="323"/>
      <c r="DJ46" s="323"/>
      <c r="DK46" s="323"/>
      <c r="DL46" s="323"/>
      <c r="DM46" s="323"/>
      <c r="DN46" s="323"/>
      <c r="DO46" s="323"/>
      <c r="DP46" s="323"/>
      <c r="DQ46" s="323"/>
      <c r="DR46" s="323"/>
      <c r="DS46" s="323"/>
      <c r="DT46" s="323"/>
      <c r="DU46" s="250"/>
      <c r="DV46" s="322">
        <v>2200</v>
      </c>
      <c r="DW46" s="323"/>
      <c r="DX46" s="323"/>
      <c r="DY46" s="323"/>
      <c r="DZ46" s="323"/>
      <c r="EA46" s="323"/>
      <c r="EB46" s="323"/>
      <c r="EC46" s="323"/>
      <c r="ED46" s="323"/>
      <c r="EE46" s="323"/>
      <c r="EF46" s="323"/>
      <c r="EG46" s="323"/>
      <c r="EH46" s="323"/>
      <c r="EI46" s="323"/>
      <c r="EJ46" s="323"/>
      <c r="EK46" s="323"/>
      <c r="EL46" s="323"/>
      <c r="EM46" s="323"/>
      <c r="EN46" s="323"/>
      <c r="EO46" s="323"/>
      <c r="EP46" s="323"/>
      <c r="EQ46" s="323"/>
      <c r="ER46" s="323"/>
      <c r="ES46" s="323"/>
      <c r="ET46" s="323"/>
      <c r="EU46" s="323"/>
      <c r="EV46" s="323"/>
      <c r="EW46" s="323"/>
      <c r="EX46" s="323"/>
      <c r="EY46" s="323"/>
      <c r="EZ46" s="323"/>
      <c r="FA46" s="323"/>
      <c r="FB46" s="323"/>
      <c r="FC46" s="33"/>
      <c r="FD46" s="34"/>
    </row>
    <row r="47" spans="1:160" s="30" customFormat="1" ht="12" customHeight="1">
      <c r="A47" s="269" t="s">
        <v>69</v>
      </c>
      <c r="B47" s="349"/>
      <c r="C47" s="349"/>
      <c r="D47" s="349"/>
      <c r="E47" s="349"/>
      <c r="F47" s="349"/>
      <c r="G47" s="349"/>
      <c r="H47" s="349"/>
      <c r="I47" s="350"/>
      <c r="J47" s="348" t="s">
        <v>70</v>
      </c>
      <c r="K47" s="349"/>
      <c r="L47" s="349"/>
      <c r="M47" s="349"/>
      <c r="N47" s="349"/>
      <c r="O47" s="349"/>
      <c r="P47" s="349"/>
      <c r="Q47" s="349"/>
      <c r="R47" s="349"/>
      <c r="S47" s="350"/>
      <c r="T47" s="348" t="s">
        <v>83</v>
      </c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50"/>
      <c r="AF47" s="348" t="s">
        <v>75</v>
      </c>
      <c r="AG47" s="349"/>
      <c r="AH47" s="349"/>
      <c r="AI47" s="349"/>
      <c r="AJ47" s="349"/>
      <c r="AK47" s="349"/>
      <c r="AL47" s="349"/>
      <c r="AM47" s="349"/>
      <c r="AN47" s="350"/>
      <c r="AO47" s="348" t="s">
        <v>76</v>
      </c>
      <c r="AP47" s="349"/>
      <c r="AQ47" s="349"/>
      <c r="AR47" s="349"/>
      <c r="AS47" s="349"/>
      <c r="AT47" s="349"/>
      <c r="AU47" s="349"/>
      <c r="AV47" s="349"/>
      <c r="AW47" s="349"/>
      <c r="AX47" s="349"/>
      <c r="AY47" s="349"/>
      <c r="AZ47" s="349"/>
      <c r="BA47" s="349"/>
      <c r="BB47" s="349"/>
      <c r="BC47" s="349"/>
      <c r="BD47" s="349"/>
      <c r="BE47" s="350"/>
      <c r="BF47" s="322">
        <v>116300</v>
      </c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323"/>
      <c r="BT47" s="323"/>
      <c r="BU47" s="323"/>
      <c r="BV47" s="323"/>
      <c r="BW47" s="323"/>
      <c r="BX47" s="323"/>
      <c r="BY47" s="323"/>
      <c r="BZ47" s="323"/>
      <c r="CA47" s="323"/>
      <c r="CB47" s="323"/>
      <c r="CC47" s="323"/>
      <c r="CD47" s="323"/>
      <c r="CE47" s="323"/>
      <c r="CF47" s="323"/>
      <c r="CG47" s="323"/>
      <c r="CH47" s="323"/>
      <c r="CI47" s="323"/>
      <c r="CJ47" s="323"/>
      <c r="CK47" s="323"/>
      <c r="CL47" s="323"/>
      <c r="CM47" s="250"/>
      <c r="CN47" s="322">
        <v>116300</v>
      </c>
      <c r="CO47" s="323"/>
      <c r="CP47" s="323"/>
      <c r="CQ47" s="323"/>
      <c r="CR47" s="323"/>
      <c r="CS47" s="323"/>
      <c r="CT47" s="323"/>
      <c r="CU47" s="323"/>
      <c r="CV47" s="323"/>
      <c r="CW47" s="323"/>
      <c r="CX47" s="323"/>
      <c r="CY47" s="323"/>
      <c r="CZ47" s="323"/>
      <c r="DA47" s="323"/>
      <c r="DB47" s="323"/>
      <c r="DC47" s="323"/>
      <c r="DD47" s="323"/>
      <c r="DE47" s="323"/>
      <c r="DF47" s="323"/>
      <c r="DG47" s="323"/>
      <c r="DH47" s="323"/>
      <c r="DI47" s="323"/>
      <c r="DJ47" s="323"/>
      <c r="DK47" s="323"/>
      <c r="DL47" s="323"/>
      <c r="DM47" s="323"/>
      <c r="DN47" s="323"/>
      <c r="DO47" s="323"/>
      <c r="DP47" s="323"/>
      <c r="DQ47" s="323"/>
      <c r="DR47" s="323"/>
      <c r="DS47" s="323"/>
      <c r="DT47" s="323"/>
      <c r="DU47" s="250"/>
      <c r="DV47" s="322">
        <v>116300</v>
      </c>
      <c r="DW47" s="323"/>
      <c r="DX47" s="323"/>
      <c r="DY47" s="323"/>
      <c r="DZ47" s="323"/>
      <c r="EA47" s="323"/>
      <c r="EB47" s="323"/>
      <c r="EC47" s="323"/>
      <c r="ED47" s="323"/>
      <c r="EE47" s="323"/>
      <c r="EF47" s="323"/>
      <c r="EG47" s="323"/>
      <c r="EH47" s="323"/>
      <c r="EI47" s="323"/>
      <c r="EJ47" s="323"/>
      <c r="EK47" s="323"/>
      <c r="EL47" s="323"/>
      <c r="EM47" s="323"/>
      <c r="EN47" s="323"/>
      <c r="EO47" s="323"/>
      <c r="EP47" s="323"/>
      <c r="EQ47" s="323"/>
      <c r="ER47" s="323"/>
      <c r="ES47" s="323"/>
      <c r="ET47" s="323"/>
      <c r="EU47" s="323"/>
      <c r="EV47" s="323"/>
      <c r="EW47" s="323"/>
      <c r="EX47" s="323"/>
      <c r="EY47" s="323"/>
      <c r="EZ47" s="323"/>
      <c r="FA47" s="323"/>
      <c r="FB47" s="323"/>
      <c r="FC47" s="33"/>
      <c r="FD47" s="34"/>
    </row>
    <row r="48" spans="1:160" s="30" customFormat="1" ht="12" customHeight="1">
      <c r="A48" s="269" t="s">
        <v>69</v>
      </c>
      <c r="B48" s="349"/>
      <c r="C48" s="349"/>
      <c r="D48" s="349"/>
      <c r="E48" s="349"/>
      <c r="F48" s="349"/>
      <c r="G48" s="349"/>
      <c r="H48" s="349"/>
      <c r="I48" s="350"/>
      <c r="J48" s="348" t="s">
        <v>70</v>
      </c>
      <c r="K48" s="349"/>
      <c r="L48" s="349"/>
      <c r="M48" s="349"/>
      <c r="N48" s="349"/>
      <c r="O48" s="349"/>
      <c r="P48" s="349"/>
      <c r="Q48" s="349"/>
      <c r="R48" s="349"/>
      <c r="S48" s="350"/>
      <c r="T48" s="348" t="s">
        <v>83</v>
      </c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50"/>
      <c r="AF48" s="348" t="s">
        <v>77</v>
      </c>
      <c r="AG48" s="349"/>
      <c r="AH48" s="349"/>
      <c r="AI48" s="349"/>
      <c r="AJ48" s="349"/>
      <c r="AK48" s="349"/>
      <c r="AL48" s="349"/>
      <c r="AM48" s="349"/>
      <c r="AN48" s="350"/>
      <c r="AO48" s="348" t="s">
        <v>79</v>
      </c>
      <c r="AP48" s="349"/>
      <c r="AQ48" s="349"/>
      <c r="AR48" s="349"/>
      <c r="AS48" s="349"/>
      <c r="AT48" s="349"/>
      <c r="AU48" s="349"/>
      <c r="AV48" s="349"/>
      <c r="AW48" s="349"/>
      <c r="AX48" s="349"/>
      <c r="AY48" s="349"/>
      <c r="AZ48" s="349"/>
      <c r="BA48" s="349"/>
      <c r="BB48" s="349"/>
      <c r="BC48" s="349"/>
      <c r="BD48" s="349"/>
      <c r="BE48" s="350"/>
      <c r="BF48" s="322">
        <v>5000</v>
      </c>
      <c r="BG48" s="323"/>
      <c r="BH48" s="323"/>
      <c r="BI48" s="323"/>
      <c r="BJ48" s="323"/>
      <c r="BK48" s="323"/>
      <c r="BL48" s="323"/>
      <c r="BM48" s="323"/>
      <c r="BN48" s="323"/>
      <c r="BO48" s="323"/>
      <c r="BP48" s="323"/>
      <c r="BQ48" s="323"/>
      <c r="BR48" s="323"/>
      <c r="BS48" s="323"/>
      <c r="BT48" s="323"/>
      <c r="BU48" s="323"/>
      <c r="BV48" s="323"/>
      <c r="BW48" s="323"/>
      <c r="BX48" s="323"/>
      <c r="BY48" s="323"/>
      <c r="BZ48" s="323"/>
      <c r="CA48" s="323"/>
      <c r="CB48" s="323"/>
      <c r="CC48" s="323"/>
      <c r="CD48" s="323"/>
      <c r="CE48" s="323"/>
      <c r="CF48" s="323"/>
      <c r="CG48" s="323"/>
      <c r="CH48" s="323"/>
      <c r="CI48" s="323"/>
      <c r="CJ48" s="323"/>
      <c r="CK48" s="323"/>
      <c r="CL48" s="323"/>
      <c r="CM48" s="250"/>
      <c r="CN48" s="322">
        <v>5000</v>
      </c>
      <c r="CO48" s="323"/>
      <c r="CP48" s="323"/>
      <c r="CQ48" s="323"/>
      <c r="CR48" s="323"/>
      <c r="CS48" s="323"/>
      <c r="CT48" s="323"/>
      <c r="CU48" s="323"/>
      <c r="CV48" s="323"/>
      <c r="CW48" s="323"/>
      <c r="CX48" s="323"/>
      <c r="CY48" s="323"/>
      <c r="CZ48" s="323"/>
      <c r="DA48" s="323"/>
      <c r="DB48" s="323"/>
      <c r="DC48" s="323"/>
      <c r="DD48" s="323"/>
      <c r="DE48" s="323"/>
      <c r="DF48" s="323"/>
      <c r="DG48" s="323"/>
      <c r="DH48" s="323"/>
      <c r="DI48" s="323"/>
      <c r="DJ48" s="323"/>
      <c r="DK48" s="323"/>
      <c r="DL48" s="323"/>
      <c r="DM48" s="323"/>
      <c r="DN48" s="323"/>
      <c r="DO48" s="323"/>
      <c r="DP48" s="323"/>
      <c r="DQ48" s="323"/>
      <c r="DR48" s="323"/>
      <c r="DS48" s="323"/>
      <c r="DT48" s="323"/>
      <c r="DU48" s="250"/>
      <c r="DV48" s="322">
        <v>5000</v>
      </c>
      <c r="DW48" s="323"/>
      <c r="DX48" s="323"/>
      <c r="DY48" s="323"/>
      <c r="DZ48" s="323"/>
      <c r="EA48" s="323"/>
      <c r="EB48" s="323"/>
      <c r="EC48" s="323"/>
      <c r="ED48" s="323"/>
      <c r="EE48" s="323"/>
      <c r="EF48" s="323"/>
      <c r="EG48" s="323"/>
      <c r="EH48" s="323"/>
      <c r="EI48" s="323"/>
      <c r="EJ48" s="323"/>
      <c r="EK48" s="323"/>
      <c r="EL48" s="323"/>
      <c r="EM48" s="323"/>
      <c r="EN48" s="323"/>
      <c r="EO48" s="323"/>
      <c r="EP48" s="323"/>
      <c r="EQ48" s="323"/>
      <c r="ER48" s="323"/>
      <c r="ES48" s="323"/>
      <c r="ET48" s="323"/>
      <c r="EU48" s="323"/>
      <c r="EV48" s="323"/>
      <c r="EW48" s="323"/>
      <c r="EX48" s="323"/>
      <c r="EY48" s="323"/>
      <c r="EZ48" s="323"/>
      <c r="FA48" s="323"/>
      <c r="FB48" s="323"/>
      <c r="FC48" s="33"/>
      <c r="FD48" s="34"/>
    </row>
    <row r="49" spans="1:160" s="30" customFormat="1" ht="12" customHeight="1">
      <c r="A49" s="269" t="s">
        <v>69</v>
      </c>
      <c r="B49" s="349"/>
      <c r="C49" s="349"/>
      <c r="D49" s="349"/>
      <c r="E49" s="349"/>
      <c r="F49" s="349"/>
      <c r="G49" s="349"/>
      <c r="H49" s="349"/>
      <c r="I49" s="350"/>
      <c r="J49" s="348" t="s">
        <v>70</v>
      </c>
      <c r="K49" s="349"/>
      <c r="L49" s="349"/>
      <c r="M49" s="349"/>
      <c r="N49" s="349"/>
      <c r="O49" s="349"/>
      <c r="P49" s="349"/>
      <c r="Q49" s="349"/>
      <c r="R49" s="349"/>
      <c r="S49" s="350"/>
      <c r="T49" s="348" t="s">
        <v>83</v>
      </c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50"/>
      <c r="AF49" s="348" t="s">
        <v>77</v>
      </c>
      <c r="AG49" s="349"/>
      <c r="AH49" s="349"/>
      <c r="AI49" s="349"/>
      <c r="AJ49" s="349"/>
      <c r="AK49" s="349"/>
      <c r="AL49" s="349"/>
      <c r="AM49" s="349"/>
      <c r="AN49" s="350"/>
      <c r="AO49" s="348" t="s">
        <v>96</v>
      </c>
      <c r="AP49" s="349"/>
      <c r="AQ49" s="349"/>
      <c r="AR49" s="349"/>
      <c r="AS49" s="349"/>
      <c r="AT49" s="349"/>
      <c r="AU49" s="349"/>
      <c r="AV49" s="349"/>
      <c r="AW49" s="349"/>
      <c r="AX49" s="349"/>
      <c r="AY49" s="349"/>
      <c r="AZ49" s="349"/>
      <c r="BA49" s="349"/>
      <c r="BB49" s="349"/>
      <c r="BC49" s="349"/>
      <c r="BD49" s="349"/>
      <c r="BE49" s="350"/>
      <c r="BF49" s="322">
        <v>64800</v>
      </c>
      <c r="BG49" s="323"/>
      <c r="BH49" s="323"/>
      <c r="BI49" s="323"/>
      <c r="BJ49" s="323"/>
      <c r="BK49" s="323"/>
      <c r="BL49" s="323"/>
      <c r="BM49" s="323"/>
      <c r="BN49" s="323"/>
      <c r="BO49" s="323"/>
      <c r="BP49" s="323"/>
      <c r="BQ49" s="323"/>
      <c r="BR49" s="323"/>
      <c r="BS49" s="323"/>
      <c r="BT49" s="323"/>
      <c r="BU49" s="323"/>
      <c r="BV49" s="323"/>
      <c r="BW49" s="323"/>
      <c r="BX49" s="323"/>
      <c r="BY49" s="323"/>
      <c r="BZ49" s="323"/>
      <c r="CA49" s="323"/>
      <c r="CB49" s="323"/>
      <c r="CC49" s="323"/>
      <c r="CD49" s="323"/>
      <c r="CE49" s="323"/>
      <c r="CF49" s="323"/>
      <c r="CG49" s="323"/>
      <c r="CH49" s="323"/>
      <c r="CI49" s="323"/>
      <c r="CJ49" s="323"/>
      <c r="CK49" s="323"/>
      <c r="CL49" s="323"/>
      <c r="CM49" s="250"/>
      <c r="CN49" s="322">
        <v>64800</v>
      </c>
      <c r="CO49" s="323"/>
      <c r="CP49" s="323"/>
      <c r="CQ49" s="323"/>
      <c r="CR49" s="323"/>
      <c r="CS49" s="323"/>
      <c r="CT49" s="323"/>
      <c r="CU49" s="323"/>
      <c r="CV49" s="323"/>
      <c r="CW49" s="323"/>
      <c r="CX49" s="323"/>
      <c r="CY49" s="323"/>
      <c r="CZ49" s="323"/>
      <c r="DA49" s="323"/>
      <c r="DB49" s="323"/>
      <c r="DC49" s="323"/>
      <c r="DD49" s="323"/>
      <c r="DE49" s="323"/>
      <c r="DF49" s="323"/>
      <c r="DG49" s="323"/>
      <c r="DH49" s="323"/>
      <c r="DI49" s="323"/>
      <c r="DJ49" s="323"/>
      <c r="DK49" s="323"/>
      <c r="DL49" s="323"/>
      <c r="DM49" s="323"/>
      <c r="DN49" s="323"/>
      <c r="DO49" s="323"/>
      <c r="DP49" s="323"/>
      <c r="DQ49" s="323"/>
      <c r="DR49" s="323"/>
      <c r="DS49" s="323"/>
      <c r="DT49" s="323"/>
      <c r="DU49" s="250"/>
      <c r="DV49" s="322">
        <v>64800</v>
      </c>
      <c r="DW49" s="323"/>
      <c r="DX49" s="323"/>
      <c r="DY49" s="323"/>
      <c r="DZ49" s="323"/>
      <c r="EA49" s="323"/>
      <c r="EB49" s="323"/>
      <c r="EC49" s="323"/>
      <c r="ED49" s="323"/>
      <c r="EE49" s="323"/>
      <c r="EF49" s="323"/>
      <c r="EG49" s="323"/>
      <c r="EH49" s="323"/>
      <c r="EI49" s="323"/>
      <c r="EJ49" s="323"/>
      <c r="EK49" s="323"/>
      <c r="EL49" s="323"/>
      <c r="EM49" s="323"/>
      <c r="EN49" s="323"/>
      <c r="EO49" s="323"/>
      <c r="EP49" s="323"/>
      <c r="EQ49" s="323"/>
      <c r="ER49" s="323"/>
      <c r="ES49" s="323"/>
      <c r="ET49" s="323"/>
      <c r="EU49" s="323"/>
      <c r="EV49" s="323"/>
      <c r="EW49" s="323"/>
      <c r="EX49" s="323"/>
      <c r="EY49" s="323"/>
      <c r="EZ49" s="323"/>
      <c r="FA49" s="323"/>
      <c r="FB49" s="323"/>
      <c r="FC49" s="33"/>
      <c r="FD49" s="34"/>
    </row>
    <row r="50" spans="1:160" s="30" customFormat="1" ht="12" customHeight="1">
      <c r="A50" s="269" t="s">
        <v>69</v>
      </c>
      <c r="B50" s="349"/>
      <c r="C50" s="349"/>
      <c r="D50" s="349"/>
      <c r="E50" s="349"/>
      <c r="F50" s="349"/>
      <c r="G50" s="349"/>
      <c r="H50" s="349"/>
      <c r="I50" s="350"/>
      <c r="J50" s="348" t="s">
        <v>70</v>
      </c>
      <c r="K50" s="349"/>
      <c r="L50" s="349"/>
      <c r="M50" s="349"/>
      <c r="N50" s="349"/>
      <c r="O50" s="349"/>
      <c r="P50" s="349"/>
      <c r="Q50" s="349"/>
      <c r="R50" s="349"/>
      <c r="S50" s="350"/>
      <c r="T50" s="348" t="s">
        <v>83</v>
      </c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50"/>
      <c r="AF50" s="348" t="s">
        <v>77</v>
      </c>
      <c r="AG50" s="349"/>
      <c r="AH50" s="349"/>
      <c r="AI50" s="349"/>
      <c r="AJ50" s="349"/>
      <c r="AK50" s="349"/>
      <c r="AL50" s="349"/>
      <c r="AM50" s="349"/>
      <c r="AN50" s="350"/>
      <c r="AO50" s="348" t="s">
        <v>84</v>
      </c>
      <c r="AP50" s="349"/>
      <c r="AQ50" s="349"/>
      <c r="AR50" s="349"/>
      <c r="AS50" s="349"/>
      <c r="AT50" s="349"/>
      <c r="AU50" s="349"/>
      <c r="AV50" s="349"/>
      <c r="AW50" s="349"/>
      <c r="AX50" s="349"/>
      <c r="AY50" s="349"/>
      <c r="AZ50" s="349"/>
      <c r="BA50" s="349"/>
      <c r="BB50" s="349"/>
      <c r="BC50" s="349"/>
      <c r="BD50" s="349"/>
      <c r="BE50" s="350"/>
      <c r="BF50" s="322">
        <v>1799000</v>
      </c>
      <c r="BG50" s="323"/>
      <c r="BH50" s="323"/>
      <c r="BI50" s="323"/>
      <c r="BJ50" s="323"/>
      <c r="BK50" s="323"/>
      <c r="BL50" s="323"/>
      <c r="BM50" s="323"/>
      <c r="BN50" s="323"/>
      <c r="BO50" s="323"/>
      <c r="BP50" s="323"/>
      <c r="BQ50" s="323"/>
      <c r="BR50" s="323"/>
      <c r="BS50" s="323"/>
      <c r="BT50" s="323"/>
      <c r="BU50" s="323"/>
      <c r="BV50" s="323"/>
      <c r="BW50" s="323"/>
      <c r="BX50" s="323"/>
      <c r="BY50" s="323"/>
      <c r="BZ50" s="323"/>
      <c r="CA50" s="323"/>
      <c r="CB50" s="323"/>
      <c r="CC50" s="323"/>
      <c r="CD50" s="323"/>
      <c r="CE50" s="323"/>
      <c r="CF50" s="323"/>
      <c r="CG50" s="323"/>
      <c r="CH50" s="323"/>
      <c r="CI50" s="323"/>
      <c r="CJ50" s="323"/>
      <c r="CK50" s="323"/>
      <c r="CL50" s="323"/>
      <c r="CM50" s="250"/>
      <c r="CN50" s="322">
        <v>1919200</v>
      </c>
      <c r="CO50" s="323"/>
      <c r="CP50" s="323"/>
      <c r="CQ50" s="323"/>
      <c r="CR50" s="323"/>
      <c r="CS50" s="323"/>
      <c r="CT50" s="323"/>
      <c r="CU50" s="323"/>
      <c r="CV50" s="323"/>
      <c r="CW50" s="323"/>
      <c r="CX50" s="323"/>
      <c r="CY50" s="323"/>
      <c r="CZ50" s="323"/>
      <c r="DA50" s="323"/>
      <c r="DB50" s="323"/>
      <c r="DC50" s="323"/>
      <c r="DD50" s="323"/>
      <c r="DE50" s="323"/>
      <c r="DF50" s="323"/>
      <c r="DG50" s="323"/>
      <c r="DH50" s="323"/>
      <c r="DI50" s="323"/>
      <c r="DJ50" s="323"/>
      <c r="DK50" s="323"/>
      <c r="DL50" s="323"/>
      <c r="DM50" s="323"/>
      <c r="DN50" s="323"/>
      <c r="DO50" s="323"/>
      <c r="DP50" s="323"/>
      <c r="DQ50" s="323"/>
      <c r="DR50" s="323"/>
      <c r="DS50" s="323"/>
      <c r="DT50" s="323"/>
      <c r="DU50" s="250"/>
      <c r="DV50" s="322">
        <v>1919200</v>
      </c>
      <c r="DW50" s="323"/>
      <c r="DX50" s="323"/>
      <c r="DY50" s="323"/>
      <c r="DZ50" s="323"/>
      <c r="EA50" s="323"/>
      <c r="EB50" s="323"/>
      <c r="EC50" s="323"/>
      <c r="ED50" s="323"/>
      <c r="EE50" s="323"/>
      <c r="EF50" s="323"/>
      <c r="EG50" s="323"/>
      <c r="EH50" s="323"/>
      <c r="EI50" s="323"/>
      <c r="EJ50" s="323"/>
      <c r="EK50" s="323"/>
      <c r="EL50" s="323"/>
      <c r="EM50" s="323"/>
      <c r="EN50" s="323"/>
      <c r="EO50" s="323"/>
      <c r="EP50" s="323"/>
      <c r="EQ50" s="323"/>
      <c r="ER50" s="323"/>
      <c r="ES50" s="323"/>
      <c r="ET50" s="323"/>
      <c r="EU50" s="323"/>
      <c r="EV50" s="323"/>
      <c r="EW50" s="323"/>
      <c r="EX50" s="323"/>
      <c r="EY50" s="323"/>
      <c r="EZ50" s="323"/>
      <c r="FA50" s="323"/>
      <c r="FB50" s="323"/>
      <c r="FC50" s="33"/>
      <c r="FD50" s="34"/>
    </row>
    <row r="51" spans="1:160" s="30" customFormat="1" ht="12" customHeight="1">
      <c r="A51" s="269" t="s">
        <v>69</v>
      </c>
      <c r="B51" s="349"/>
      <c r="C51" s="349"/>
      <c r="D51" s="349"/>
      <c r="E51" s="349"/>
      <c r="F51" s="349"/>
      <c r="G51" s="349"/>
      <c r="H51" s="349"/>
      <c r="I51" s="350"/>
      <c r="J51" s="348" t="s">
        <v>70</v>
      </c>
      <c r="K51" s="349"/>
      <c r="L51" s="349"/>
      <c r="M51" s="349"/>
      <c r="N51" s="349"/>
      <c r="O51" s="349"/>
      <c r="P51" s="349"/>
      <c r="Q51" s="349"/>
      <c r="R51" s="349"/>
      <c r="S51" s="350"/>
      <c r="T51" s="348" t="s">
        <v>83</v>
      </c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50"/>
      <c r="AF51" s="348" t="s">
        <v>77</v>
      </c>
      <c r="AG51" s="349"/>
      <c r="AH51" s="349"/>
      <c r="AI51" s="349"/>
      <c r="AJ51" s="349"/>
      <c r="AK51" s="349"/>
      <c r="AL51" s="349"/>
      <c r="AM51" s="349"/>
      <c r="AN51" s="350"/>
      <c r="AO51" s="348" t="s">
        <v>85</v>
      </c>
      <c r="AP51" s="349"/>
      <c r="AQ51" s="349"/>
      <c r="AR51" s="349"/>
      <c r="AS51" s="349"/>
      <c r="AT51" s="349"/>
      <c r="AU51" s="349"/>
      <c r="AV51" s="349"/>
      <c r="AW51" s="349"/>
      <c r="AX51" s="349"/>
      <c r="AY51" s="349"/>
      <c r="AZ51" s="349"/>
      <c r="BA51" s="349"/>
      <c r="BB51" s="349"/>
      <c r="BC51" s="349"/>
      <c r="BD51" s="349"/>
      <c r="BE51" s="350"/>
      <c r="BF51" s="322">
        <v>85600</v>
      </c>
      <c r="BG51" s="323"/>
      <c r="BH51" s="323"/>
      <c r="BI51" s="323"/>
      <c r="BJ51" s="323"/>
      <c r="BK51" s="323"/>
      <c r="BL51" s="323"/>
      <c r="BM51" s="323"/>
      <c r="BN51" s="323"/>
      <c r="BO51" s="323"/>
      <c r="BP51" s="323"/>
      <c r="BQ51" s="323"/>
      <c r="BR51" s="323"/>
      <c r="BS51" s="323"/>
      <c r="BT51" s="323"/>
      <c r="BU51" s="323"/>
      <c r="BV51" s="323"/>
      <c r="BW51" s="323"/>
      <c r="BX51" s="323"/>
      <c r="BY51" s="323"/>
      <c r="BZ51" s="323"/>
      <c r="CA51" s="323"/>
      <c r="CB51" s="323"/>
      <c r="CC51" s="323"/>
      <c r="CD51" s="323"/>
      <c r="CE51" s="323"/>
      <c r="CF51" s="323"/>
      <c r="CG51" s="323"/>
      <c r="CH51" s="323"/>
      <c r="CI51" s="323"/>
      <c r="CJ51" s="323"/>
      <c r="CK51" s="323"/>
      <c r="CL51" s="323"/>
      <c r="CM51" s="250"/>
      <c r="CN51" s="322">
        <v>85600</v>
      </c>
      <c r="CO51" s="323"/>
      <c r="CP51" s="323"/>
      <c r="CQ51" s="323"/>
      <c r="CR51" s="323"/>
      <c r="CS51" s="323"/>
      <c r="CT51" s="323"/>
      <c r="CU51" s="323"/>
      <c r="CV51" s="323"/>
      <c r="CW51" s="323"/>
      <c r="CX51" s="323"/>
      <c r="CY51" s="323"/>
      <c r="CZ51" s="323"/>
      <c r="DA51" s="323"/>
      <c r="DB51" s="323"/>
      <c r="DC51" s="323"/>
      <c r="DD51" s="323"/>
      <c r="DE51" s="323"/>
      <c r="DF51" s="323"/>
      <c r="DG51" s="323"/>
      <c r="DH51" s="323"/>
      <c r="DI51" s="323"/>
      <c r="DJ51" s="323"/>
      <c r="DK51" s="323"/>
      <c r="DL51" s="323"/>
      <c r="DM51" s="323"/>
      <c r="DN51" s="323"/>
      <c r="DO51" s="323"/>
      <c r="DP51" s="323"/>
      <c r="DQ51" s="323"/>
      <c r="DR51" s="323"/>
      <c r="DS51" s="323"/>
      <c r="DT51" s="323"/>
      <c r="DU51" s="250"/>
      <c r="DV51" s="322">
        <v>85600</v>
      </c>
      <c r="DW51" s="323"/>
      <c r="DX51" s="323"/>
      <c r="DY51" s="323"/>
      <c r="DZ51" s="323"/>
      <c r="EA51" s="323"/>
      <c r="EB51" s="323"/>
      <c r="EC51" s="323"/>
      <c r="ED51" s="323"/>
      <c r="EE51" s="323"/>
      <c r="EF51" s="323"/>
      <c r="EG51" s="323"/>
      <c r="EH51" s="323"/>
      <c r="EI51" s="323"/>
      <c r="EJ51" s="323"/>
      <c r="EK51" s="323"/>
      <c r="EL51" s="323"/>
      <c r="EM51" s="323"/>
      <c r="EN51" s="323"/>
      <c r="EO51" s="323"/>
      <c r="EP51" s="323"/>
      <c r="EQ51" s="323"/>
      <c r="ER51" s="323"/>
      <c r="ES51" s="323"/>
      <c r="ET51" s="323"/>
      <c r="EU51" s="323"/>
      <c r="EV51" s="323"/>
      <c r="EW51" s="323"/>
      <c r="EX51" s="323"/>
      <c r="EY51" s="323"/>
      <c r="EZ51" s="323"/>
      <c r="FA51" s="323"/>
      <c r="FB51" s="323"/>
      <c r="FC51" s="33"/>
      <c r="FD51" s="34"/>
    </row>
    <row r="52" spans="1:160" s="30" customFormat="1" ht="12" customHeight="1">
      <c r="A52" s="269" t="s">
        <v>69</v>
      </c>
      <c r="B52" s="349"/>
      <c r="C52" s="349"/>
      <c r="D52" s="349"/>
      <c r="E52" s="349"/>
      <c r="F52" s="349"/>
      <c r="G52" s="349"/>
      <c r="H52" s="349"/>
      <c r="I52" s="350"/>
      <c r="J52" s="348" t="s">
        <v>70</v>
      </c>
      <c r="K52" s="349"/>
      <c r="L52" s="349"/>
      <c r="M52" s="349"/>
      <c r="N52" s="349"/>
      <c r="O52" s="349"/>
      <c r="P52" s="349"/>
      <c r="Q52" s="349"/>
      <c r="R52" s="349"/>
      <c r="S52" s="350"/>
      <c r="T52" s="348" t="s">
        <v>83</v>
      </c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50"/>
      <c r="AF52" s="348" t="s">
        <v>77</v>
      </c>
      <c r="AG52" s="349"/>
      <c r="AH52" s="349"/>
      <c r="AI52" s="349"/>
      <c r="AJ52" s="349"/>
      <c r="AK52" s="349"/>
      <c r="AL52" s="349"/>
      <c r="AM52" s="349"/>
      <c r="AN52" s="350"/>
      <c r="AO52" s="348" t="s">
        <v>86</v>
      </c>
      <c r="AP52" s="349"/>
      <c r="AQ52" s="349"/>
      <c r="AR52" s="349"/>
      <c r="AS52" s="349"/>
      <c r="AT52" s="349"/>
      <c r="AU52" s="349"/>
      <c r="AV52" s="349"/>
      <c r="AW52" s="349"/>
      <c r="AX52" s="349"/>
      <c r="AY52" s="349"/>
      <c r="AZ52" s="349"/>
      <c r="BA52" s="349"/>
      <c r="BB52" s="349"/>
      <c r="BC52" s="349"/>
      <c r="BD52" s="349"/>
      <c r="BE52" s="350"/>
      <c r="BF52" s="322">
        <v>69600</v>
      </c>
      <c r="BG52" s="323"/>
      <c r="BH52" s="323"/>
      <c r="BI52" s="323"/>
      <c r="BJ52" s="323"/>
      <c r="BK52" s="323"/>
      <c r="BL52" s="323"/>
      <c r="BM52" s="323"/>
      <c r="BN52" s="323"/>
      <c r="BO52" s="323"/>
      <c r="BP52" s="323"/>
      <c r="BQ52" s="323"/>
      <c r="BR52" s="323"/>
      <c r="BS52" s="323"/>
      <c r="BT52" s="323"/>
      <c r="BU52" s="323"/>
      <c r="BV52" s="323"/>
      <c r="BW52" s="323"/>
      <c r="BX52" s="323"/>
      <c r="BY52" s="323"/>
      <c r="BZ52" s="323"/>
      <c r="CA52" s="323"/>
      <c r="CB52" s="323"/>
      <c r="CC52" s="323"/>
      <c r="CD52" s="323"/>
      <c r="CE52" s="323"/>
      <c r="CF52" s="323"/>
      <c r="CG52" s="323"/>
      <c r="CH52" s="323"/>
      <c r="CI52" s="323"/>
      <c r="CJ52" s="323"/>
      <c r="CK52" s="323"/>
      <c r="CL52" s="323"/>
      <c r="CM52" s="250"/>
      <c r="CN52" s="322">
        <v>69600</v>
      </c>
      <c r="CO52" s="323"/>
      <c r="CP52" s="323"/>
      <c r="CQ52" s="323"/>
      <c r="CR52" s="323"/>
      <c r="CS52" s="323"/>
      <c r="CT52" s="323"/>
      <c r="CU52" s="323"/>
      <c r="CV52" s="323"/>
      <c r="CW52" s="323"/>
      <c r="CX52" s="323"/>
      <c r="CY52" s="323"/>
      <c r="CZ52" s="323"/>
      <c r="DA52" s="323"/>
      <c r="DB52" s="323"/>
      <c r="DC52" s="323"/>
      <c r="DD52" s="323"/>
      <c r="DE52" s="323"/>
      <c r="DF52" s="323"/>
      <c r="DG52" s="323"/>
      <c r="DH52" s="323"/>
      <c r="DI52" s="323"/>
      <c r="DJ52" s="323"/>
      <c r="DK52" s="323"/>
      <c r="DL52" s="323"/>
      <c r="DM52" s="323"/>
      <c r="DN52" s="323"/>
      <c r="DO52" s="323"/>
      <c r="DP52" s="323"/>
      <c r="DQ52" s="323"/>
      <c r="DR52" s="323"/>
      <c r="DS52" s="323"/>
      <c r="DT52" s="323"/>
      <c r="DU52" s="250"/>
      <c r="DV52" s="322">
        <v>69600</v>
      </c>
      <c r="DW52" s="323"/>
      <c r="DX52" s="323"/>
      <c r="DY52" s="323"/>
      <c r="DZ52" s="323"/>
      <c r="EA52" s="323"/>
      <c r="EB52" s="323"/>
      <c r="EC52" s="323"/>
      <c r="ED52" s="323"/>
      <c r="EE52" s="323"/>
      <c r="EF52" s="323"/>
      <c r="EG52" s="323"/>
      <c r="EH52" s="323"/>
      <c r="EI52" s="323"/>
      <c r="EJ52" s="323"/>
      <c r="EK52" s="323"/>
      <c r="EL52" s="323"/>
      <c r="EM52" s="323"/>
      <c r="EN52" s="323"/>
      <c r="EO52" s="323"/>
      <c r="EP52" s="323"/>
      <c r="EQ52" s="323"/>
      <c r="ER52" s="323"/>
      <c r="ES52" s="323"/>
      <c r="ET52" s="323"/>
      <c r="EU52" s="323"/>
      <c r="EV52" s="323"/>
      <c r="EW52" s="323"/>
      <c r="EX52" s="323"/>
      <c r="EY52" s="323"/>
      <c r="EZ52" s="323"/>
      <c r="FA52" s="323"/>
      <c r="FB52" s="323"/>
      <c r="FC52" s="33"/>
      <c r="FD52" s="34"/>
    </row>
    <row r="53" spans="1:160" s="30" customFormat="1" ht="12" customHeight="1">
      <c r="A53" s="452" t="s">
        <v>69</v>
      </c>
      <c r="B53" s="352"/>
      <c r="C53" s="352"/>
      <c r="D53" s="352"/>
      <c r="E53" s="352"/>
      <c r="F53" s="352"/>
      <c r="G53" s="352"/>
      <c r="H53" s="352"/>
      <c r="I53" s="353"/>
      <c r="J53" s="351" t="s">
        <v>70</v>
      </c>
      <c r="K53" s="352"/>
      <c r="L53" s="352"/>
      <c r="M53" s="352"/>
      <c r="N53" s="352"/>
      <c r="O53" s="352"/>
      <c r="P53" s="352"/>
      <c r="Q53" s="352"/>
      <c r="R53" s="352"/>
      <c r="S53" s="353"/>
      <c r="T53" s="351" t="s">
        <v>83</v>
      </c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3"/>
      <c r="AF53" s="235"/>
      <c r="AG53" s="233"/>
      <c r="AH53" s="233"/>
      <c r="AI53" s="233"/>
      <c r="AJ53" s="233"/>
      <c r="AK53" s="233"/>
      <c r="AL53" s="233"/>
      <c r="AM53" s="233"/>
      <c r="AN53" s="234"/>
      <c r="AO53" s="235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4"/>
      <c r="BF53" s="449">
        <f>SUM(BF45:CM52)</f>
        <v>2525400</v>
      </c>
      <c r="BG53" s="450"/>
      <c r="BH53" s="450"/>
      <c r="BI53" s="450"/>
      <c r="BJ53" s="450"/>
      <c r="BK53" s="450"/>
      <c r="BL53" s="450"/>
      <c r="BM53" s="450"/>
      <c r="BN53" s="450"/>
      <c r="BO53" s="450"/>
      <c r="BP53" s="450"/>
      <c r="BQ53" s="450"/>
      <c r="BR53" s="450"/>
      <c r="BS53" s="450"/>
      <c r="BT53" s="450"/>
      <c r="BU53" s="450"/>
      <c r="BV53" s="450"/>
      <c r="BW53" s="450"/>
      <c r="BX53" s="450"/>
      <c r="BY53" s="450"/>
      <c r="BZ53" s="450"/>
      <c r="CA53" s="450"/>
      <c r="CB53" s="450"/>
      <c r="CC53" s="450"/>
      <c r="CD53" s="450"/>
      <c r="CE53" s="450"/>
      <c r="CF53" s="450"/>
      <c r="CG53" s="450"/>
      <c r="CH53" s="450"/>
      <c r="CI53" s="450"/>
      <c r="CJ53" s="450"/>
      <c r="CK53" s="450"/>
      <c r="CL53" s="450"/>
      <c r="CM53" s="451"/>
      <c r="CN53" s="449">
        <f>SUM(CN45:DU52)</f>
        <v>2645600</v>
      </c>
      <c r="CO53" s="450"/>
      <c r="CP53" s="450"/>
      <c r="CQ53" s="450"/>
      <c r="CR53" s="450"/>
      <c r="CS53" s="450"/>
      <c r="CT53" s="450"/>
      <c r="CU53" s="450"/>
      <c r="CV53" s="450"/>
      <c r="CW53" s="450"/>
      <c r="CX53" s="450"/>
      <c r="CY53" s="450"/>
      <c r="CZ53" s="450"/>
      <c r="DA53" s="450"/>
      <c r="DB53" s="450"/>
      <c r="DC53" s="450"/>
      <c r="DD53" s="450"/>
      <c r="DE53" s="450"/>
      <c r="DF53" s="450"/>
      <c r="DG53" s="450"/>
      <c r="DH53" s="450"/>
      <c r="DI53" s="450"/>
      <c r="DJ53" s="450"/>
      <c r="DK53" s="450"/>
      <c r="DL53" s="450"/>
      <c r="DM53" s="450"/>
      <c r="DN53" s="450"/>
      <c r="DO53" s="450"/>
      <c r="DP53" s="450"/>
      <c r="DQ53" s="450"/>
      <c r="DR53" s="450"/>
      <c r="DS53" s="450"/>
      <c r="DT53" s="450"/>
      <c r="DU53" s="451"/>
      <c r="DV53" s="449">
        <f>SUM(DV45:FB52)</f>
        <v>2645600</v>
      </c>
      <c r="DW53" s="450"/>
      <c r="DX53" s="450"/>
      <c r="DY53" s="450"/>
      <c r="DZ53" s="450"/>
      <c r="EA53" s="450"/>
      <c r="EB53" s="450"/>
      <c r="EC53" s="450"/>
      <c r="ED53" s="450"/>
      <c r="EE53" s="450"/>
      <c r="EF53" s="450"/>
      <c r="EG53" s="450"/>
      <c r="EH53" s="450"/>
      <c r="EI53" s="450"/>
      <c r="EJ53" s="450"/>
      <c r="EK53" s="450"/>
      <c r="EL53" s="450"/>
      <c r="EM53" s="450"/>
      <c r="EN53" s="450"/>
      <c r="EO53" s="450"/>
      <c r="EP53" s="450"/>
      <c r="EQ53" s="450"/>
      <c r="ER53" s="450"/>
      <c r="ES53" s="450"/>
      <c r="ET53" s="450"/>
      <c r="EU53" s="450"/>
      <c r="EV53" s="450"/>
      <c r="EW53" s="450"/>
      <c r="EX53" s="450"/>
      <c r="EY53" s="450"/>
      <c r="EZ53" s="450"/>
      <c r="FA53" s="450"/>
      <c r="FB53" s="450"/>
      <c r="FC53" s="33"/>
      <c r="FD53" s="34"/>
    </row>
    <row r="54" spans="1:160" s="30" customFormat="1" ht="12" customHeight="1">
      <c r="A54" s="269" t="s">
        <v>69</v>
      </c>
      <c r="B54" s="349"/>
      <c r="C54" s="349"/>
      <c r="D54" s="349"/>
      <c r="E54" s="349"/>
      <c r="F54" s="349"/>
      <c r="G54" s="349"/>
      <c r="H54" s="349"/>
      <c r="I54" s="350"/>
      <c r="J54" s="348" t="s">
        <v>70</v>
      </c>
      <c r="K54" s="349"/>
      <c r="L54" s="349"/>
      <c r="M54" s="349"/>
      <c r="N54" s="349"/>
      <c r="O54" s="349"/>
      <c r="P54" s="349"/>
      <c r="Q54" s="349"/>
      <c r="R54" s="349"/>
      <c r="S54" s="350"/>
      <c r="T54" s="348" t="s">
        <v>87</v>
      </c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50"/>
      <c r="AF54" s="348" t="s">
        <v>72</v>
      </c>
      <c r="AG54" s="349"/>
      <c r="AH54" s="349"/>
      <c r="AI54" s="349"/>
      <c r="AJ54" s="349"/>
      <c r="AK54" s="349"/>
      <c r="AL54" s="349"/>
      <c r="AM54" s="349"/>
      <c r="AN54" s="350"/>
      <c r="AO54" s="348" t="s">
        <v>100</v>
      </c>
      <c r="AP54" s="349"/>
      <c r="AQ54" s="349"/>
      <c r="AR54" s="349"/>
      <c r="AS54" s="349"/>
      <c r="AT54" s="349"/>
      <c r="AU54" s="349"/>
      <c r="AV54" s="349"/>
      <c r="AW54" s="349"/>
      <c r="AX54" s="349"/>
      <c r="AY54" s="349"/>
      <c r="AZ54" s="349"/>
      <c r="BA54" s="349"/>
      <c r="BB54" s="349"/>
      <c r="BC54" s="349"/>
      <c r="BD54" s="349"/>
      <c r="BE54" s="350"/>
      <c r="BF54" s="322">
        <v>2415600</v>
      </c>
      <c r="BG54" s="323"/>
      <c r="BH54" s="323"/>
      <c r="BI54" s="323"/>
      <c r="BJ54" s="323"/>
      <c r="BK54" s="323"/>
      <c r="BL54" s="323"/>
      <c r="BM54" s="323"/>
      <c r="BN54" s="323"/>
      <c r="BO54" s="323"/>
      <c r="BP54" s="323"/>
      <c r="BQ54" s="323"/>
      <c r="BR54" s="323"/>
      <c r="BS54" s="323"/>
      <c r="BT54" s="323"/>
      <c r="BU54" s="323"/>
      <c r="BV54" s="323"/>
      <c r="BW54" s="323"/>
      <c r="BX54" s="323"/>
      <c r="BY54" s="323"/>
      <c r="BZ54" s="323"/>
      <c r="CA54" s="323"/>
      <c r="CB54" s="323"/>
      <c r="CC54" s="323"/>
      <c r="CD54" s="323"/>
      <c r="CE54" s="323"/>
      <c r="CF54" s="323"/>
      <c r="CG54" s="323"/>
      <c r="CH54" s="323"/>
      <c r="CI54" s="323"/>
      <c r="CJ54" s="323"/>
      <c r="CK54" s="323"/>
      <c r="CL54" s="323"/>
      <c r="CM54" s="250"/>
      <c r="CN54" s="322">
        <v>2551700</v>
      </c>
      <c r="CO54" s="323"/>
      <c r="CP54" s="323"/>
      <c r="CQ54" s="323"/>
      <c r="CR54" s="323"/>
      <c r="CS54" s="323"/>
      <c r="CT54" s="323"/>
      <c r="CU54" s="323"/>
      <c r="CV54" s="323"/>
      <c r="CW54" s="323"/>
      <c r="CX54" s="323"/>
      <c r="CY54" s="323"/>
      <c r="CZ54" s="323"/>
      <c r="DA54" s="323"/>
      <c r="DB54" s="323"/>
      <c r="DC54" s="323"/>
      <c r="DD54" s="323"/>
      <c r="DE54" s="323"/>
      <c r="DF54" s="323"/>
      <c r="DG54" s="323"/>
      <c r="DH54" s="323"/>
      <c r="DI54" s="323"/>
      <c r="DJ54" s="323"/>
      <c r="DK54" s="323"/>
      <c r="DL54" s="323"/>
      <c r="DM54" s="323"/>
      <c r="DN54" s="323"/>
      <c r="DO54" s="323"/>
      <c r="DP54" s="323"/>
      <c r="DQ54" s="323"/>
      <c r="DR54" s="323"/>
      <c r="DS54" s="323"/>
      <c r="DT54" s="323"/>
      <c r="DU54" s="250"/>
      <c r="DV54" s="322">
        <v>2551700</v>
      </c>
      <c r="DW54" s="323"/>
      <c r="DX54" s="323"/>
      <c r="DY54" s="323"/>
      <c r="DZ54" s="323"/>
      <c r="EA54" s="323"/>
      <c r="EB54" s="323"/>
      <c r="EC54" s="323"/>
      <c r="ED54" s="323"/>
      <c r="EE54" s="323"/>
      <c r="EF54" s="323"/>
      <c r="EG54" s="323"/>
      <c r="EH54" s="323"/>
      <c r="EI54" s="323"/>
      <c r="EJ54" s="323"/>
      <c r="EK54" s="323"/>
      <c r="EL54" s="323"/>
      <c r="EM54" s="323"/>
      <c r="EN54" s="323"/>
      <c r="EO54" s="323"/>
      <c r="EP54" s="323"/>
      <c r="EQ54" s="323"/>
      <c r="ER54" s="323"/>
      <c r="ES54" s="323"/>
      <c r="ET54" s="323"/>
      <c r="EU54" s="323"/>
      <c r="EV54" s="323"/>
      <c r="EW54" s="323"/>
      <c r="EX54" s="323"/>
      <c r="EY54" s="323"/>
      <c r="EZ54" s="323"/>
      <c r="FA54" s="323"/>
      <c r="FB54" s="323"/>
      <c r="FC54" s="33"/>
      <c r="FD54" s="34"/>
    </row>
    <row r="55" spans="1:160" s="30" customFormat="1" ht="12" customHeight="1">
      <c r="A55" s="269" t="s">
        <v>69</v>
      </c>
      <c r="B55" s="349"/>
      <c r="C55" s="349"/>
      <c r="D55" s="349"/>
      <c r="E55" s="349"/>
      <c r="F55" s="349"/>
      <c r="G55" s="349"/>
      <c r="H55" s="349"/>
      <c r="I55" s="350"/>
      <c r="J55" s="348" t="s">
        <v>70</v>
      </c>
      <c r="K55" s="349"/>
      <c r="L55" s="349"/>
      <c r="M55" s="349"/>
      <c r="N55" s="349"/>
      <c r="O55" s="349"/>
      <c r="P55" s="349"/>
      <c r="Q55" s="349"/>
      <c r="R55" s="349"/>
      <c r="S55" s="350"/>
      <c r="T55" s="348" t="s">
        <v>87</v>
      </c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50"/>
      <c r="AF55" s="348" t="s">
        <v>72</v>
      </c>
      <c r="AG55" s="349"/>
      <c r="AH55" s="349"/>
      <c r="AI55" s="349"/>
      <c r="AJ55" s="349"/>
      <c r="AK55" s="349"/>
      <c r="AL55" s="349"/>
      <c r="AM55" s="349"/>
      <c r="AN55" s="350"/>
      <c r="AO55" s="348" t="s">
        <v>101</v>
      </c>
      <c r="AP55" s="349"/>
      <c r="AQ55" s="349"/>
      <c r="AR55" s="349"/>
      <c r="AS55" s="349"/>
      <c r="AT55" s="349"/>
      <c r="AU55" s="349"/>
      <c r="AV55" s="349"/>
      <c r="AW55" s="349"/>
      <c r="AX55" s="349"/>
      <c r="AY55" s="349"/>
      <c r="AZ55" s="349"/>
      <c r="BA55" s="349"/>
      <c r="BB55" s="349"/>
      <c r="BC55" s="349"/>
      <c r="BD55" s="349"/>
      <c r="BE55" s="350"/>
      <c r="BF55" s="322">
        <v>13700</v>
      </c>
      <c r="BG55" s="323"/>
      <c r="BH55" s="323"/>
      <c r="BI55" s="323"/>
      <c r="BJ55" s="323"/>
      <c r="BK55" s="323"/>
      <c r="BL55" s="323"/>
      <c r="BM55" s="323"/>
      <c r="BN55" s="323"/>
      <c r="BO55" s="323"/>
      <c r="BP55" s="323"/>
      <c r="BQ55" s="323"/>
      <c r="BR55" s="323"/>
      <c r="BS55" s="323"/>
      <c r="BT55" s="323"/>
      <c r="BU55" s="323"/>
      <c r="BV55" s="323"/>
      <c r="BW55" s="323"/>
      <c r="BX55" s="323"/>
      <c r="BY55" s="323"/>
      <c r="BZ55" s="323"/>
      <c r="CA55" s="323"/>
      <c r="CB55" s="323"/>
      <c r="CC55" s="323"/>
      <c r="CD55" s="323"/>
      <c r="CE55" s="323"/>
      <c r="CF55" s="323"/>
      <c r="CG55" s="323"/>
      <c r="CH55" s="323"/>
      <c r="CI55" s="323"/>
      <c r="CJ55" s="323"/>
      <c r="CK55" s="323"/>
      <c r="CL55" s="323"/>
      <c r="CM55" s="250"/>
      <c r="CN55" s="322">
        <v>13700</v>
      </c>
      <c r="CO55" s="323"/>
      <c r="CP55" s="323"/>
      <c r="CQ55" s="323"/>
      <c r="CR55" s="323"/>
      <c r="CS55" s="323"/>
      <c r="CT55" s="323"/>
      <c r="CU55" s="323"/>
      <c r="CV55" s="323"/>
      <c r="CW55" s="323"/>
      <c r="CX55" s="323"/>
      <c r="CY55" s="323"/>
      <c r="CZ55" s="323"/>
      <c r="DA55" s="323"/>
      <c r="DB55" s="323"/>
      <c r="DC55" s="323"/>
      <c r="DD55" s="323"/>
      <c r="DE55" s="323"/>
      <c r="DF55" s="323"/>
      <c r="DG55" s="323"/>
      <c r="DH55" s="323"/>
      <c r="DI55" s="323"/>
      <c r="DJ55" s="323"/>
      <c r="DK55" s="323"/>
      <c r="DL55" s="323"/>
      <c r="DM55" s="323"/>
      <c r="DN55" s="323"/>
      <c r="DO55" s="323"/>
      <c r="DP55" s="323"/>
      <c r="DQ55" s="323"/>
      <c r="DR55" s="323"/>
      <c r="DS55" s="323"/>
      <c r="DT55" s="323"/>
      <c r="DU55" s="250"/>
      <c r="DV55" s="322">
        <v>13700</v>
      </c>
      <c r="DW55" s="323"/>
      <c r="DX55" s="323"/>
      <c r="DY55" s="323"/>
      <c r="DZ55" s="323"/>
      <c r="EA55" s="323"/>
      <c r="EB55" s="323"/>
      <c r="EC55" s="323"/>
      <c r="ED55" s="323"/>
      <c r="EE55" s="323"/>
      <c r="EF55" s="323"/>
      <c r="EG55" s="323"/>
      <c r="EH55" s="323"/>
      <c r="EI55" s="323"/>
      <c r="EJ55" s="323"/>
      <c r="EK55" s="323"/>
      <c r="EL55" s="323"/>
      <c r="EM55" s="323"/>
      <c r="EN55" s="323"/>
      <c r="EO55" s="323"/>
      <c r="EP55" s="323"/>
      <c r="EQ55" s="323"/>
      <c r="ER55" s="323"/>
      <c r="ES55" s="323"/>
      <c r="ET55" s="323"/>
      <c r="EU55" s="323"/>
      <c r="EV55" s="323"/>
      <c r="EW55" s="323"/>
      <c r="EX55" s="323"/>
      <c r="EY55" s="323"/>
      <c r="EZ55" s="323"/>
      <c r="FA55" s="323"/>
      <c r="FB55" s="323"/>
      <c r="FC55" s="33"/>
      <c r="FD55" s="34"/>
    </row>
    <row r="56" spans="1:160" s="30" customFormat="1" ht="12" customHeight="1">
      <c r="A56" s="269" t="s">
        <v>69</v>
      </c>
      <c r="B56" s="349"/>
      <c r="C56" s="349"/>
      <c r="D56" s="349"/>
      <c r="E56" s="349"/>
      <c r="F56" s="349"/>
      <c r="G56" s="349"/>
      <c r="H56" s="349"/>
      <c r="I56" s="350"/>
      <c r="J56" s="348" t="s">
        <v>70</v>
      </c>
      <c r="K56" s="349"/>
      <c r="L56" s="349"/>
      <c r="M56" s="349"/>
      <c r="N56" s="349"/>
      <c r="O56" s="349"/>
      <c r="P56" s="349"/>
      <c r="Q56" s="349"/>
      <c r="R56" s="349"/>
      <c r="S56" s="350"/>
      <c r="T56" s="348" t="s">
        <v>87</v>
      </c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50"/>
      <c r="AF56" s="348" t="s">
        <v>75</v>
      </c>
      <c r="AG56" s="349"/>
      <c r="AH56" s="349"/>
      <c r="AI56" s="349"/>
      <c r="AJ56" s="349"/>
      <c r="AK56" s="349"/>
      <c r="AL56" s="349"/>
      <c r="AM56" s="349"/>
      <c r="AN56" s="350"/>
      <c r="AO56" s="348" t="s">
        <v>102</v>
      </c>
      <c r="AP56" s="349"/>
      <c r="AQ56" s="349"/>
      <c r="AR56" s="349"/>
      <c r="AS56" s="349"/>
      <c r="AT56" s="349"/>
      <c r="AU56" s="349"/>
      <c r="AV56" s="349"/>
      <c r="AW56" s="349"/>
      <c r="AX56" s="349"/>
      <c r="AY56" s="349"/>
      <c r="AZ56" s="349"/>
      <c r="BA56" s="349"/>
      <c r="BB56" s="349"/>
      <c r="BC56" s="349"/>
      <c r="BD56" s="349"/>
      <c r="BE56" s="350"/>
      <c r="BF56" s="322">
        <v>733600</v>
      </c>
      <c r="BG56" s="323"/>
      <c r="BH56" s="323"/>
      <c r="BI56" s="323"/>
      <c r="BJ56" s="323"/>
      <c r="BK56" s="323"/>
      <c r="BL56" s="323"/>
      <c r="BM56" s="323"/>
      <c r="BN56" s="323"/>
      <c r="BO56" s="323"/>
      <c r="BP56" s="323"/>
      <c r="BQ56" s="323"/>
      <c r="BR56" s="323"/>
      <c r="BS56" s="323"/>
      <c r="BT56" s="323"/>
      <c r="BU56" s="323"/>
      <c r="BV56" s="323"/>
      <c r="BW56" s="323"/>
      <c r="BX56" s="323"/>
      <c r="BY56" s="323"/>
      <c r="BZ56" s="323"/>
      <c r="CA56" s="323"/>
      <c r="CB56" s="323"/>
      <c r="CC56" s="323"/>
      <c r="CD56" s="323"/>
      <c r="CE56" s="323"/>
      <c r="CF56" s="323"/>
      <c r="CG56" s="323"/>
      <c r="CH56" s="323"/>
      <c r="CI56" s="323"/>
      <c r="CJ56" s="323"/>
      <c r="CK56" s="323"/>
      <c r="CL56" s="323"/>
      <c r="CM56" s="250"/>
      <c r="CN56" s="322">
        <v>774800</v>
      </c>
      <c r="CO56" s="323"/>
      <c r="CP56" s="323"/>
      <c r="CQ56" s="323"/>
      <c r="CR56" s="323"/>
      <c r="CS56" s="323"/>
      <c r="CT56" s="323"/>
      <c r="CU56" s="323"/>
      <c r="CV56" s="323"/>
      <c r="CW56" s="323"/>
      <c r="CX56" s="323"/>
      <c r="CY56" s="323"/>
      <c r="CZ56" s="323"/>
      <c r="DA56" s="323"/>
      <c r="DB56" s="323"/>
      <c r="DC56" s="323"/>
      <c r="DD56" s="323"/>
      <c r="DE56" s="323"/>
      <c r="DF56" s="323"/>
      <c r="DG56" s="323"/>
      <c r="DH56" s="323"/>
      <c r="DI56" s="323"/>
      <c r="DJ56" s="323"/>
      <c r="DK56" s="323"/>
      <c r="DL56" s="323"/>
      <c r="DM56" s="323"/>
      <c r="DN56" s="323"/>
      <c r="DO56" s="323"/>
      <c r="DP56" s="323"/>
      <c r="DQ56" s="323"/>
      <c r="DR56" s="323"/>
      <c r="DS56" s="323"/>
      <c r="DT56" s="323"/>
      <c r="DU56" s="250"/>
      <c r="DV56" s="322">
        <v>774800</v>
      </c>
      <c r="DW56" s="323"/>
      <c r="DX56" s="323"/>
      <c r="DY56" s="323"/>
      <c r="DZ56" s="323"/>
      <c r="EA56" s="323"/>
      <c r="EB56" s="323"/>
      <c r="EC56" s="323"/>
      <c r="ED56" s="323"/>
      <c r="EE56" s="323"/>
      <c r="EF56" s="323"/>
      <c r="EG56" s="323"/>
      <c r="EH56" s="323"/>
      <c r="EI56" s="323"/>
      <c r="EJ56" s="323"/>
      <c r="EK56" s="323"/>
      <c r="EL56" s="323"/>
      <c r="EM56" s="323"/>
      <c r="EN56" s="323"/>
      <c r="EO56" s="323"/>
      <c r="EP56" s="323"/>
      <c r="EQ56" s="323"/>
      <c r="ER56" s="323"/>
      <c r="ES56" s="323"/>
      <c r="ET56" s="323"/>
      <c r="EU56" s="323"/>
      <c r="EV56" s="323"/>
      <c r="EW56" s="323"/>
      <c r="EX56" s="323"/>
      <c r="EY56" s="323"/>
      <c r="EZ56" s="323"/>
      <c r="FA56" s="323"/>
      <c r="FB56" s="323"/>
      <c r="FC56" s="33"/>
      <c r="FD56" s="34"/>
    </row>
    <row r="57" spans="1:160" s="30" customFormat="1" ht="12" customHeight="1">
      <c r="A57" s="269" t="s">
        <v>69</v>
      </c>
      <c r="B57" s="349"/>
      <c r="C57" s="349"/>
      <c r="D57" s="349"/>
      <c r="E57" s="349"/>
      <c r="F57" s="349"/>
      <c r="G57" s="349"/>
      <c r="H57" s="349"/>
      <c r="I57" s="350"/>
      <c r="J57" s="348" t="s">
        <v>70</v>
      </c>
      <c r="K57" s="349"/>
      <c r="L57" s="349"/>
      <c r="M57" s="349"/>
      <c r="N57" s="349"/>
      <c r="O57" s="349"/>
      <c r="P57" s="349"/>
      <c r="Q57" s="349"/>
      <c r="R57" s="349"/>
      <c r="S57" s="350"/>
      <c r="T57" s="348" t="s">
        <v>87</v>
      </c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50"/>
      <c r="AF57" s="348" t="s">
        <v>72</v>
      </c>
      <c r="AG57" s="349"/>
      <c r="AH57" s="349"/>
      <c r="AI57" s="349"/>
      <c r="AJ57" s="349"/>
      <c r="AK57" s="349"/>
      <c r="AL57" s="349"/>
      <c r="AM57" s="349"/>
      <c r="AN57" s="350"/>
      <c r="AO57" s="348" t="s">
        <v>103</v>
      </c>
      <c r="AP57" s="349"/>
      <c r="AQ57" s="349"/>
      <c r="AR57" s="349"/>
      <c r="AS57" s="349"/>
      <c r="AT57" s="349"/>
      <c r="AU57" s="349"/>
      <c r="AV57" s="349"/>
      <c r="AW57" s="349"/>
      <c r="AX57" s="349"/>
      <c r="AY57" s="349"/>
      <c r="AZ57" s="349"/>
      <c r="BA57" s="349"/>
      <c r="BB57" s="349"/>
      <c r="BC57" s="349"/>
      <c r="BD57" s="349"/>
      <c r="BE57" s="350"/>
      <c r="BF57" s="322">
        <v>193900</v>
      </c>
      <c r="BG57" s="323"/>
      <c r="BH57" s="323"/>
      <c r="BI57" s="323"/>
      <c r="BJ57" s="323"/>
      <c r="BK57" s="323"/>
      <c r="BL57" s="323"/>
      <c r="BM57" s="323"/>
      <c r="BN57" s="323"/>
      <c r="BO57" s="323"/>
      <c r="BP57" s="323"/>
      <c r="BQ57" s="323"/>
      <c r="BR57" s="323"/>
      <c r="BS57" s="323"/>
      <c r="BT57" s="323"/>
      <c r="BU57" s="323"/>
      <c r="BV57" s="323"/>
      <c r="BW57" s="323"/>
      <c r="BX57" s="323"/>
      <c r="BY57" s="323"/>
      <c r="BZ57" s="323"/>
      <c r="CA57" s="323"/>
      <c r="CB57" s="323"/>
      <c r="CC57" s="323"/>
      <c r="CD57" s="323"/>
      <c r="CE57" s="323"/>
      <c r="CF57" s="323"/>
      <c r="CG57" s="323"/>
      <c r="CH57" s="323"/>
      <c r="CI57" s="323"/>
      <c r="CJ57" s="323"/>
      <c r="CK57" s="323"/>
      <c r="CL57" s="323"/>
      <c r="CM57" s="250"/>
      <c r="CN57" s="322">
        <v>204800</v>
      </c>
      <c r="CO57" s="323"/>
      <c r="CP57" s="323"/>
      <c r="CQ57" s="323"/>
      <c r="CR57" s="323"/>
      <c r="CS57" s="323"/>
      <c r="CT57" s="323"/>
      <c r="CU57" s="323"/>
      <c r="CV57" s="323"/>
      <c r="CW57" s="323"/>
      <c r="CX57" s="323"/>
      <c r="CY57" s="323"/>
      <c r="CZ57" s="323"/>
      <c r="DA57" s="323"/>
      <c r="DB57" s="323"/>
      <c r="DC57" s="323"/>
      <c r="DD57" s="323"/>
      <c r="DE57" s="323"/>
      <c r="DF57" s="323"/>
      <c r="DG57" s="323"/>
      <c r="DH57" s="323"/>
      <c r="DI57" s="323"/>
      <c r="DJ57" s="323"/>
      <c r="DK57" s="323"/>
      <c r="DL57" s="323"/>
      <c r="DM57" s="323"/>
      <c r="DN57" s="323"/>
      <c r="DO57" s="323"/>
      <c r="DP57" s="323"/>
      <c r="DQ57" s="323"/>
      <c r="DR57" s="323"/>
      <c r="DS57" s="323"/>
      <c r="DT57" s="323"/>
      <c r="DU57" s="250"/>
      <c r="DV57" s="322">
        <v>204800</v>
      </c>
      <c r="DW57" s="323"/>
      <c r="DX57" s="323"/>
      <c r="DY57" s="323"/>
      <c r="DZ57" s="323"/>
      <c r="EA57" s="323"/>
      <c r="EB57" s="323"/>
      <c r="EC57" s="323"/>
      <c r="ED57" s="323"/>
      <c r="EE57" s="323"/>
      <c r="EF57" s="323"/>
      <c r="EG57" s="323"/>
      <c r="EH57" s="323"/>
      <c r="EI57" s="323"/>
      <c r="EJ57" s="323"/>
      <c r="EK57" s="323"/>
      <c r="EL57" s="323"/>
      <c r="EM57" s="323"/>
      <c r="EN57" s="323"/>
      <c r="EO57" s="323"/>
      <c r="EP57" s="323"/>
      <c r="EQ57" s="323"/>
      <c r="ER57" s="323"/>
      <c r="ES57" s="323"/>
      <c r="ET57" s="323"/>
      <c r="EU57" s="323"/>
      <c r="EV57" s="323"/>
      <c r="EW57" s="323"/>
      <c r="EX57" s="323"/>
      <c r="EY57" s="323"/>
      <c r="EZ57" s="323"/>
      <c r="FA57" s="323"/>
      <c r="FB57" s="323"/>
      <c r="FC57" s="33"/>
      <c r="FD57" s="34"/>
    </row>
    <row r="58" spans="1:160" s="30" customFormat="1" ht="12" customHeight="1">
      <c r="A58" s="269" t="s">
        <v>69</v>
      </c>
      <c r="B58" s="349"/>
      <c r="C58" s="349"/>
      <c r="D58" s="349"/>
      <c r="E58" s="349"/>
      <c r="F58" s="349"/>
      <c r="G58" s="349"/>
      <c r="H58" s="349"/>
      <c r="I58" s="350"/>
      <c r="J58" s="348" t="s">
        <v>70</v>
      </c>
      <c r="K58" s="349"/>
      <c r="L58" s="349"/>
      <c r="M58" s="349"/>
      <c r="N58" s="349"/>
      <c r="O58" s="349"/>
      <c r="P58" s="349"/>
      <c r="Q58" s="349"/>
      <c r="R58" s="349"/>
      <c r="S58" s="350"/>
      <c r="T58" s="348" t="s">
        <v>87</v>
      </c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50"/>
      <c r="AF58" s="348" t="s">
        <v>72</v>
      </c>
      <c r="AG58" s="349"/>
      <c r="AH58" s="349"/>
      <c r="AI58" s="349"/>
      <c r="AJ58" s="349"/>
      <c r="AK58" s="349"/>
      <c r="AL58" s="349"/>
      <c r="AM58" s="349"/>
      <c r="AN58" s="350"/>
      <c r="AO58" s="348" t="s">
        <v>104</v>
      </c>
      <c r="AP58" s="349"/>
      <c r="AQ58" s="349"/>
      <c r="AR58" s="349"/>
      <c r="AS58" s="349"/>
      <c r="AT58" s="349"/>
      <c r="AU58" s="349"/>
      <c r="AV58" s="349"/>
      <c r="AW58" s="349"/>
      <c r="AX58" s="349"/>
      <c r="AY58" s="349"/>
      <c r="AZ58" s="349"/>
      <c r="BA58" s="349"/>
      <c r="BB58" s="349"/>
      <c r="BC58" s="349"/>
      <c r="BD58" s="349"/>
      <c r="BE58" s="350"/>
      <c r="BF58" s="322">
        <v>2000</v>
      </c>
      <c r="BG58" s="323"/>
      <c r="BH58" s="323"/>
      <c r="BI58" s="323"/>
      <c r="BJ58" s="323"/>
      <c r="BK58" s="323"/>
      <c r="BL58" s="323"/>
      <c r="BM58" s="323"/>
      <c r="BN58" s="323"/>
      <c r="BO58" s="323"/>
      <c r="BP58" s="323"/>
      <c r="BQ58" s="323"/>
      <c r="BR58" s="323"/>
      <c r="BS58" s="323"/>
      <c r="BT58" s="323"/>
      <c r="BU58" s="323"/>
      <c r="BV58" s="323"/>
      <c r="BW58" s="323"/>
      <c r="BX58" s="323"/>
      <c r="BY58" s="323"/>
      <c r="BZ58" s="323"/>
      <c r="CA58" s="323"/>
      <c r="CB58" s="323"/>
      <c r="CC58" s="323"/>
      <c r="CD58" s="323"/>
      <c r="CE58" s="323"/>
      <c r="CF58" s="323"/>
      <c r="CG58" s="323"/>
      <c r="CH58" s="323"/>
      <c r="CI58" s="323"/>
      <c r="CJ58" s="323"/>
      <c r="CK58" s="323"/>
      <c r="CL58" s="323"/>
      <c r="CM58" s="250"/>
      <c r="CN58" s="322">
        <v>2000</v>
      </c>
      <c r="CO58" s="323"/>
      <c r="CP58" s="323"/>
      <c r="CQ58" s="323"/>
      <c r="CR58" s="323"/>
      <c r="CS58" s="323"/>
      <c r="CT58" s="323"/>
      <c r="CU58" s="323"/>
      <c r="CV58" s="323"/>
      <c r="CW58" s="323"/>
      <c r="CX58" s="323"/>
      <c r="CY58" s="323"/>
      <c r="CZ58" s="323"/>
      <c r="DA58" s="323"/>
      <c r="DB58" s="323"/>
      <c r="DC58" s="323"/>
      <c r="DD58" s="323"/>
      <c r="DE58" s="323"/>
      <c r="DF58" s="323"/>
      <c r="DG58" s="323"/>
      <c r="DH58" s="323"/>
      <c r="DI58" s="323"/>
      <c r="DJ58" s="323"/>
      <c r="DK58" s="323"/>
      <c r="DL58" s="323"/>
      <c r="DM58" s="323"/>
      <c r="DN58" s="323"/>
      <c r="DO58" s="323"/>
      <c r="DP58" s="323"/>
      <c r="DQ58" s="323"/>
      <c r="DR58" s="323"/>
      <c r="DS58" s="323"/>
      <c r="DT58" s="323"/>
      <c r="DU58" s="250"/>
      <c r="DV58" s="322">
        <v>2000</v>
      </c>
      <c r="DW58" s="323"/>
      <c r="DX58" s="323"/>
      <c r="DY58" s="323"/>
      <c r="DZ58" s="323"/>
      <c r="EA58" s="323"/>
      <c r="EB58" s="323"/>
      <c r="EC58" s="323"/>
      <c r="ED58" s="323"/>
      <c r="EE58" s="323"/>
      <c r="EF58" s="323"/>
      <c r="EG58" s="323"/>
      <c r="EH58" s="323"/>
      <c r="EI58" s="323"/>
      <c r="EJ58" s="323"/>
      <c r="EK58" s="323"/>
      <c r="EL58" s="323"/>
      <c r="EM58" s="323"/>
      <c r="EN58" s="323"/>
      <c r="EO58" s="323"/>
      <c r="EP58" s="323"/>
      <c r="EQ58" s="323"/>
      <c r="ER58" s="323"/>
      <c r="ES58" s="323"/>
      <c r="ET58" s="323"/>
      <c r="EU58" s="323"/>
      <c r="EV58" s="323"/>
      <c r="EW58" s="323"/>
      <c r="EX58" s="323"/>
      <c r="EY58" s="323"/>
      <c r="EZ58" s="323"/>
      <c r="FA58" s="323"/>
      <c r="FB58" s="323"/>
      <c r="FC58" s="33"/>
      <c r="FD58" s="34"/>
    </row>
    <row r="59" spans="1:160" s="30" customFormat="1" ht="12" customHeight="1">
      <c r="A59" s="269" t="s">
        <v>69</v>
      </c>
      <c r="B59" s="349"/>
      <c r="C59" s="349"/>
      <c r="D59" s="349"/>
      <c r="E59" s="349"/>
      <c r="F59" s="349"/>
      <c r="G59" s="349"/>
      <c r="H59" s="349"/>
      <c r="I59" s="350"/>
      <c r="J59" s="348" t="s">
        <v>70</v>
      </c>
      <c r="K59" s="349"/>
      <c r="L59" s="349"/>
      <c r="M59" s="349"/>
      <c r="N59" s="349"/>
      <c r="O59" s="349"/>
      <c r="P59" s="349"/>
      <c r="Q59" s="349"/>
      <c r="R59" s="349"/>
      <c r="S59" s="350"/>
      <c r="T59" s="348" t="s">
        <v>87</v>
      </c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50"/>
      <c r="AF59" s="348" t="s">
        <v>75</v>
      </c>
      <c r="AG59" s="349"/>
      <c r="AH59" s="349"/>
      <c r="AI59" s="349"/>
      <c r="AJ59" s="349"/>
      <c r="AK59" s="349"/>
      <c r="AL59" s="349"/>
      <c r="AM59" s="349"/>
      <c r="AN59" s="350"/>
      <c r="AO59" s="348" t="s">
        <v>105</v>
      </c>
      <c r="AP59" s="349"/>
      <c r="AQ59" s="349"/>
      <c r="AR59" s="349"/>
      <c r="AS59" s="349"/>
      <c r="AT59" s="349"/>
      <c r="AU59" s="349"/>
      <c r="AV59" s="349"/>
      <c r="AW59" s="349"/>
      <c r="AX59" s="349"/>
      <c r="AY59" s="349"/>
      <c r="AZ59" s="349"/>
      <c r="BA59" s="349"/>
      <c r="BB59" s="349"/>
      <c r="BC59" s="349"/>
      <c r="BD59" s="349"/>
      <c r="BE59" s="350"/>
      <c r="BF59" s="322">
        <v>59100</v>
      </c>
      <c r="BG59" s="323"/>
      <c r="BH59" s="323"/>
      <c r="BI59" s="323"/>
      <c r="BJ59" s="323"/>
      <c r="BK59" s="323"/>
      <c r="BL59" s="323"/>
      <c r="BM59" s="323"/>
      <c r="BN59" s="323"/>
      <c r="BO59" s="323"/>
      <c r="BP59" s="323"/>
      <c r="BQ59" s="323"/>
      <c r="BR59" s="323"/>
      <c r="BS59" s="323"/>
      <c r="BT59" s="323"/>
      <c r="BU59" s="323"/>
      <c r="BV59" s="323"/>
      <c r="BW59" s="323"/>
      <c r="BX59" s="323"/>
      <c r="BY59" s="323"/>
      <c r="BZ59" s="323"/>
      <c r="CA59" s="323"/>
      <c r="CB59" s="323"/>
      <c r="CC59" s="323"/>
      <c r="CD59" s="323"/>
      <c r="CE59" s="323"/>
      <c r="CF59" s="323"/>
      <c r="CG59" s="323"/>
      <c r="CH59" s="323"/>
      <c r="CI59" s="323"/>
      <c r="CJ59" s="323"/>
      <c r="CK59" s="323"/>
      <c r="CL59" s="323"/>
      <c r="CM59" s="250"/>
      <c r="CN59" s="322">
        <v>62500</v>
      </c>
      <c r="CO59" s="323"/>
      <c r="CP59" s="323"/>
      <c r="CQ59" s="323"/>
      <c r="CR59" s="323"/>
      <c r="CS59" s="323"/>
      <c r="CT59" s="323"/>
      <c r="CU59" s="323"/>
      <c r="CV59" s="323"/>
      <c r="CW59" s="323"/>
      <c r="CX59" s="323"/>
      <c r="CY59" s="323"/>
      <c r="CZ59" s="323"/>
      <c r="DA59" s="323"/>
      <c r="DB59" s="323"/>
      <c r="DC59" s="323"/>
      <c r="DD59" s="323"/>
      <c r="DE59" s="323"/>
      <c r="DF59" s="323"/>
      <c r="DG59" s="323"/>
      <c r="DH59" s="323"/>
      <c r="DI59" s="323"/>
      <c r="DJ59" s="323"/>
      <c r="DK59" s="323"/>
      <c r="DL59" s="323"/>
      <c r="DM59" s="323"/>
      <c r="DN59" s="323"/>
      <c r="DO59" s="323"/>
      <c r="DP59" s="323"/>
      <c r="DQ59" s="323"/>
      <c r="DR59" s="323"/>
      <c r="DS59" s="323"/>
      <c r="DT59" s="323"/>
      <c r="DU59" s="250"/>
      <c r="DV59" s="322">
        <v>62500</v>
      </c>
      <c r="DW59" s="323"/>
      <c r="DX59" s="323"/>
      <c r="DY59" s="323"/>
      <c r="DZ59" s="323"/>
      <c r="EA59" s="323"/>
      <c r="EB59" s="323"/>
      <c r="EC59" s="323"/>
      <c r="ED59" s="323"/>
      <c r="EE59" s="323"/>
      <c r="EF59" s="323"/>
      <c r="EG59" s="323"/>
      <c r="EH59" s="323"/>
      <c r="EI59" s="323"/>
      <c r="EJ59" s="323"/>
      <c r="EK59" s="323"/>
      <c r="EL59" s="323"/>
      <c r="EM59" s="323"/>
      <c r="EN59" s="323"/>
      <c r="EO59" s="323"/>
      <c r="EP59" s="323"/>
      <c r="EQ59" s="323"/>
      <c r="ER59" s="323"/>
      <c r="ES59" s="323"/>
      <c r="ET59" s="323"/>
      <c r="EU59" s="323"/>
      <c r="EV59" s="323"/>
      <c r="EW59" s="323"/>
      <c r="EX59" s="323"/>
      <c r="EY59" s="323"/>
      <c r="EZ59" s="323"/>
      <c r="FA59" s="323"/>
      <c r="FB59" s="323"/>
      <c r="FC59" s="33"/>
      <c r="FD59" s="34"/>
    </row>
    <row r="60" spans="1:160" s="30" customFormat="1" ht="12" customHeight="1">
      <c r="A60" s="269" t="s">
        <v>69</v>
      </c>
      <c r="B60" s="349"/>
      <c r="C60" s="349"/>
      <c r="D60" s="349"/>
      <c r="E60" s="349"/>
      <c r="F60" s="349"/>
      <c r="G60" s="349"/>
      <c r="H60" s="349"/>
      <c r="I60" s="350"/>
      <c r="J60" s="348" t="s">
        <v>70</v>
      </c>
      <c r="K60" s="349"/>
      <c r="L60" s="349"/>
      <c r="M60" s="349"/>
      <c r="N60" s="349"/>
      <c r="O60" s="349"/>
      <c r="P60" s="349"/>
      <c r="Q60" s="349"/>
      <c r="R60" s="349"/>
      <c r="S60" s="350"/>
      <c r="T60" s="348" t="s">
        <v>87</v>
      </c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50"/>
      <c r="AF60" s="348" t="s">
        <v>77</v>
      </c>
      <c r="AG60" s="349"/>
      <c r="AH60" s="349"/>
      <c r="AI60" s="349"/>
      <c r="AJ60" s="349"/>
      <c r="AK60" s="349"/>
      <c r="AL60" s="349"/>
      <c r="AM60" s="349"/>
      <c r="AN60" s="350"/>
      <c r="AO60" s="348" t="s">
        <v>106</v>
      </c>
      <c r="AP60" s="349"/>
      <c r="AQ60" s="349"/>
      <c r="AR60" s="349"/>
      <c r="AS60" s="349"/>
      <c r="AT60" s="349"/>
      <c r="AU60" s="349"/>
      <c r="AV60" s="349"/>
      <c r="AW60" s="349"/>
      <c r="AX60" s="349"/>
      <c r="AY60" s="349"/>
      <c r="AZ60" s="349"/>
      <c r="BA60" s="349"/>
      <c r="BB60" s="349"/>
      <c r="BC60" s="349"/>
      <c r="BD60" s="349"/>
      <c r="BE60" s="350"/>
      <c r="BF60" s="322">
        <v>84500</v>
      </c>
      <c r="BG60" s="323"/>
      <c r="BH60" s="323"/>
      <c r="BI60" s="323"/>
      <c r="BJ60" s="323"/>
      <c r="BK60" s="323"/>
      <c r="BL60" s="323"/>
      <c r="BM60" s="323"/>
      <c r="BN60" s="323"/>
      <c r="BO60" s="323"/>
      <c r="BP60" s="323"/>
      <c r="BQ60" s="323"/>
      <c r="BR60" s="323"/>
      <c r="BS60" s="323"/>
      <c r="BT60" s="323"/>
      <c r="BU60" s="323"/>
      <c r="BV60" s="323"/>
      <c r="BW60" s="323"/>
      <c r="BX60" s="323"/>
      <c r="BY60" s="323"/>
      <c r="BZ60" s="323"/>
      <c r="CA60" s="323"/>
      <c r="CB60" s="323"/>
      <c r="CC60" s="323"/>
      <c r="CD60" s="323"/>
      <c r="CE60" s="323"/>
      <c r="CF60" s="323"/>
      <c r="CG60" s="323"/>
      <c r="CH60" s="323"/>
      <c r="CI60" s="323"/>
      <c r="CJ60" s="323"/>
      <c r="CK60" s="323"/>
      <c r="CL60" s="323"/>
      <c r="CM60" s="250"/>
      <c r="CN60" s="322">
        <v>89200</v>
      </c>
      <c r="CO60" s="323"/>
      <c r="CP60" s="323"/>
      <c r="CQ60" s="323"/>
      <c r="CR60" s="323"/>
      <c r="CS60" s="323"/>
      <c r="CT60" s="323"/>
      <c r="CU60" s="323"/>
      <c r="CV60" s="323"/>
      <c r="CW60" s="323"/>
      <c r="CX60" s="323"/>
      <c r="CY60" s="323"/>
      <c r="CZ60" s="323"/>
      <c r="DA60" s="323"/>
      <c r="DB60" s="323"/>
      <c r="DC60" s="323"/>
      <c r="DD60" s="323"/>
      <c r="DE60" s="323"/>
      <c r="DF60" s="323"/>
      <c r="DG60" s="323"/>
      <c r="DH60" s="323"/>
      <c r="DI60" s="323"/>
      <c r="DJ60" s="323"/>
      <c r="DK60" s="323"/>
      <c r="DL60" s="323"/>
      <c r="DM60" s="323"/>
      <c r="DN60" s="323"/>
      <c r="DO60" s="323"/>
      <c r="DP60" s="323"/>
      <c r="DQ60" s="323"/>
      <c r="DR60" s="323"/>
      <c r="DS60" s="323"/>
      <c r="DT60" s="323"/>
      <c r="DU60" s="250"/>
      <c r="DV60" s="322">
        <v>89200</v>
      </c>
      <c r="DW60" s="323"/>
      <c r="DX60" s="323"/>
      <c r="DY60" s="323"/>
      <c r="DZ60" s="323"/>
      <c r="EA60" s="323"/>
      <c r="EB60" s="323"/>
      <c r="EC60" s="323"/>
      <c r="ED60" s="323"/>
      <c r="EE60" s="323"/>
      <c r="EF60" s="323"/>
      <c r="EG60" s="323"/>
      <c r="EH60" s="323"/>
      <c r="EI60" s="323"/>
      <c r="EJ60" s="323"/>
      <c r="EK60" s="323"/>
      <c r="EL60" s="323"/>
      <c r="EM60" s="323"/>
      <c r="EN60" s="323"/>
      <c r="EO60" s="323"/>
      <c r="EP60" s="323"/>
      <c r="EQ60" s="323"/>
      <c r="ER60" s="323"/>
      <c r="ES60" s="323"/>
      <c r="ET60" s="323"/>
      <c r="EU60" s="323"/>
      <c r="EV60" s="323"/>
      <c r="EW60" s="323"/>
      <c r="EX60" s="323"/>
      <c r="EY60" s="323"/>
      <c r="EZ60" s="323"/>
      <c r="FA60" s="323"/>
      <c r="FB60" s="323"/>
      <c r="FC60" s="33"/>
      <c r="FD60" s="34"/>
    </row>
    <row r="61" spans="1:160" s="30" customFormat="1" ht="12" customHeight="1">
      <c r="A61" s="452" t="s">
        <v>69</v>
      </c>
      <c r="B61" s="352"/>
      <c r="C61" s="352"/>
      <c r="D61" s="352"/>
      <c r="E61" s="352"/>
      <c r="F61" s="352"/>
      <c r="G61" s="352"/>
      <c r="H61" s="352"/>
      <c r="I61" s="353"/>
      <c r="J61" s="351" t="s">
        <v>70</v>
      </c>
      <c r="K61" s="352"/>
      <c r="L61" s="352"/>
      <c r="M61" s="352"/>
      <c r="N61" s="352"/>
      <c r="O61" s="352"/>
      <c r="P61" s="352"/>
      <c r="Q61" s="352"/>
      <c r="R61" s="352"/>
      <c r="S61" s="353"/>
      <c r="T61" s="351" t="s">
        <v>87</v>
      </c>
      <c r="U61" s="352"/>
      <c r="V61" s="352"/>
      <c r="W61" s="352"/>
      <c r="X61" s="352"/>
      <c r="Y61" s="352"/>
      <c r="Z61" s="352"/>
      <c r="AA61" s="352"/>
      <c r="AB61" s="352"/>
      <c r="AC61" s="352"/>
      <c r="AD61" s="352"/>
      <c r="AE61" s="353"/>
      <c r="AF61" s="235"/>
      <c r="AG61" s="233"/>
      <c r="AH61" s="233"/>
      <c r="AI61" s="233"/>
      <c r="AJ61" s="233"/>
      <c r="AK61" s="233"/>
      <c r="AL61" s="233"/>
      <c r="AM61" s="233"/>
      <c r="AN61" s="234"/>
      <c r="AO61" s="235"/>
      <c r="AP61" s="233"/>
      <c r="AQ61" s="233"/>
      <c r="AR61" s="233"/>
      <c r="AS61" s="233"/>
      <c r="AT61" s="233"/>
      <c r="AU61" s="233"/>
      <c r="AV61" s="233"/>
      <c r="AW61" s="233"/>
      <c r="AX61" s="233"/>
      <c r="AY61" s="233"/>
      <c r="AZ61" s="233"/>
      <c r="BA61" s="233"/>
      <c r="BB61" s="233"/>
      <c r="BC61" s="233"/>
      <c r="BD61" s="233"/>
      <c r="BE61" s="234"/>
      <c r="BF61" s="449">
        <f>SUM(BF54:CM60)</f>
        <v>3502400</v>
      </c>
      <c r="BG61" s="450"/>
      <c r="BH61" s="450"/>
      <c r="BI61" s="450"/>
      <c r="BJ61" s="450"/>
      <c r="BK61" s="450"/>
      <c r="BL61" s="450"/>
      <c r="BM61" s="450"/>
      <c r="BN61" s="450"/>
      <c r="BO61" s="450"/>
      <c r="BP61" s="450"/>
      <c r="BQ61" s="450"/>
      <c r="BR61" s="450"/>
      <c r="BS61" s="450"/>
      <c r="BT61" s="450"/>
      <c r="BU61" s="450"/>
      <c r="BV61" s="450"/>
      <c r="BW61" s="450"/>
      <c r="BX61" s="450"/>
      <c r="BY61" s="450"/>
      <c r="BZ61" s="450"/>
      <c r="CA61" s="450"/>
      <c r="CB61" s="450"/>
      <c r="CC61" s="450"/>
      <c r="CD61" s="450"/>
      <c r="CE61" s="450"/>
      <c r="CF61" s="450"/>
      <c r="CG61" s="450"/>
      <c r="CH61" s="450"/>
      <c r="CI61" s="450"/>
      <c r="CJ61" s="450"/>
      <c r="CK61" s="450"/>
      <c r="CL61" s="450"/>
      <c r="CM61" s="451"/>
      <c r="CN61" s="449">
        <f>SUM(CN54:DU60)</f>
        <v>3698700</v>
      </c>
      <c r="CO61" s="450"/>
      <c r="CP61" s="450"/>
      <c r="CQ61" s="450"/>
      <c r="CR61" s="450"/>
      <c r="CS61" s="450"/>
      <c r="CT61" s="450"/>
      <c r="CU61" s="450"/>
      <c r="CV61" s="450"/>
      <c r="CW61" s="450"/>
      <c r="CX61" s="450"/>
      <c r="CY61" s="450"/>
      <c r="CZ61" s="450"/>
      <c r="DA61" s="450"/>
      <c r="DB61" s="450"/>
      <c r="DC61" s="450"/>
      <c r="DD61" s="450"/>
      <c r="DE61" s="450"/>
      <c r="DF61" s="450"/>
      <c r="DG61" s="450"/>
      <c r="DH61" s="450"/>
      <c r="DI61" s="450"/>
      <c r="DJ61" s="450"/>
      <c r="DK61" s="450"/>
      <c r="DL61" s="450"/>
      <c r="DM61" s="450"/>
      <c r="DN61" s="450"/>
      <c r="DO61" s="450"/>
      <c r="DP61" s="450"/>
      <c r="DQ61" s="450"/>
      <c r="DR61" s="450"/>
      <c r="DS61" s="450"/>
      <c r="DT61" s="450"/>
      <c r="DU61" s="451"/>
      <c r="DV61" s="449">
        <f>SUM(DV54:FB60)</f>
        <v>3698700</v>
      </c>
      <c r="DW61" s="450"/>
      <c r="DX61" s="450"/>
      <c r="DY61" s="450"/>
      <c r="DZ61" s="450"/>
      <c r="EA61" s="450"/>
      <c r="EB61" s="450"/>
      <c r="EC61" s="450"/>
      <c r="ED61" s="450"/>
      <c r="EE61" s="450"/>
      <c r="EF61" s="450"/>
      <c r="EG61" s="450"/>
      <c r="EH61" s="450"/>
      <c r="EI61" s="450"/>
      <c r="EJ61" s="450"/>
      <c r="EK61" s="450"/>
      <c r="EL61" s="450"/>
      <c r="EM61" s="450"/>
      <c r="EN61" s="450"/>
      <c r="EO61" s="450"/>
      <c r="EP61" s="450"/>
      <c r="EQ61" s="450"/>
      <c r="ER61" s="450"/>
      <c r="ES61" s="450"/>
      <c r="ET61" s="450"/>
      <c r="EU61" s="450"/>
      <c r="EV61" s="450"/>
      <c r="EW61" s="450"/>
      <c r="EX61" s="450"/>
      <c r="EY61" s="450"/>
      <c r="EZ61" s="450"/>
      <c r="FA61" s="450"/>
      <c r="FB61" s="450"/>
      <c r="FC61" s="33"/>
      <c r="FD61" s="34"/>
    </row>
    <row r="62" spans="1:160" s="30" customFormat="1" ht="12" customHeight="1">
      <c r="A62" s="269" t="s">
        <v>80</v>
      </c>
      <c r="B62" s="349"/>
      <c r="C62" s="349"/>
      <c r="D62" s="349"/>
      <c r="E62" s="349"/>
      <c r="F62" s="349"/>
      <c r="G62" s="349"/>
      <c r="H62" s="349"/>
      <c r="I62" s="350"/>
      <c r="J62" s="348" t="s">
        <v>78</v>
      </c>
      <c r="K62" s="349"/>
      <c r="L62" s="349"/>
      <c r="M62" s="349"/>
      <c r="N62" s="349"/>
      <c r="O62" s="349"/>
      <c r="P62" s="349"/>
      <c r="Q62" s="349"/>
      <c r="R62" s="349"/>
      <c r="S62" s="350"/>
      <c r="T62" s="348" t="s">
        <v>88</v>
      </c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50"/>
      <c r="AF62" s="348" t="s">
        <v>77</v>
      </c>
      <c r="AG62" s="349"/>
      <c r="AH62" s="349"/>
      <c r="AI62" s="349"/>
      <c r="AJ62" s="349"/>
      <c r="AK62" s="349"/>
      <c r="AL62" s="349"/>
      <c r="AM62" s="349"/>
      <c r="AN62" s="350"/>
      <c r="AO62" s="348" t="s">
        <v>84</v>
      </c>
      <c r="AP62" s="349"/>
      <c r="AQ62" s="349"/>
      <c r="AR62" s="349"/>
      <c r="AS62" s="349"/>
      <c r="AT62" s="349"/>
      <c r="AU62" s="349"/>
      <c r="AV62" s="349"/>
      <c r="AW62" s="349"/>
      <c r="AX62" s="349"/>
      <c r="AY62" s="349"/>
      <c r="AZ62" s="349"/>
      <c r="BA62" s="349"/>
      <c r="BB62" s="349"/>
      <c r="BC62" s="349"/>
      <c r="BD62" s="349"/>
      <c r="BE62" s="350"/>
      <c r="BF62" s="322">
        <v>118900</v>
      </c>
      <c r="BG62" s="323"/>
      <c r="BH62" s="323"/>
      <c r="BI62" s="323"/>
      <c r="BJ62" s="323"/>
      <c r="BK62" s="323"/>
      <c r="BL62" s="323"/>
      <c r="BM62" s="323"/>
      <c r="BN62" s="323"/>
      <c r="BO62" s="323"/>
      <c r="BP62" s="323"/>
      <c r="BQ62" s="323"/>
      <c r="BR62" s="323"/>
      <c r="BS62" s="323"/>
      <c r="BT62" s="323"/>
      <c r="BU62" s="323"/>
      <c r="BV62" s="323"/>
      <c r="BW62" s="323"/>
      <c r="BX62" s="323"/>
      <c r="BY62" s="323"/>
      <c r="BZ62" s="323"/>
      <c r="CA62" s="323"/>
      <c r="CB62" s="323"/>
      <c r="CC62" s="323"/>
      <c r="CD62" s="323"/>
      <c r="CE62" s="323"/>
      <c r="CF62" s="323"/>
      <c r="CG62" s="323"/>
      <c r="CH62" s="323"/>
      <c r="CI62" s="323"/>
      <c r="CJ62" s="323"/>
      <c r="CK62" s="323"/>
      <c r="CL62" s="323"/>
      <c r="CM62" s="250"/>
      <c r="CN62" s="322"/>
      <c r="CO62" s="323"/>
      <c r="CP62" s="323"/>
      <c r="CQ62" s="323"/>
      <c r="CR62" s="323"/>
      <c r="CS62" s="323"/>
      <c r="CT62" s="323"/>
      <c r="CU62" s="323"/>
      <c r="CV62" s="323"/>
      <c r="CW62" s="323"/>
      <c r="CX62" s="323"/>
      <c r="CY62" s="323"/>
      <c r="CZ62" s="323"/>
      <c r="DA62" s="323"/>
      <c r="DB62" s="323"/>
      <c r="DC62" s="323"/>
      <c r="DD62" s="323"/>
      <c r="DE62" s="323"/>
      <c r="DF62" s="323"/>
      <c r="DG62" s="323"/>
      <c r="DH62" s="323"/>
      <c r="DI62" s="323"/>
      <c r="DJ62" s="323"/>
      <c r="DK62" s="323"/>
      <c r="DL62" s="323"/>
      <c r="DM62" s="323"/>
      <c r="DN62" s="323"/>
      <c r="DO62" s="323"/>
      <c r="DP62" s="323"/>
      <c r="DQ62" s="323"/>
      <c r="DR62" s="323"/>
      <c r="DS62" s="323"/>
      <c r="DT62" s="323"/>
      <c r="DU62" s="250"/>
      <c r="DV62" s="322"/>
      <c r="DW62" s="323"/>
      <c r="DX62" s="323"/>
      <c r="DY62" s="323"/>
      <c r="DZ62" s="323"/>
      <c r="EA62" s="323"/>
      <c r="EB62" s="323"/>
      <c r="EC62" s="323"/>
      <c r="ED62" s="323"/>
      <c r="EE62" s="323"/>
      <c r="EF62" s="323"/>
      <c r="EG62" s="323"/>
      <c r="EH62" s="323"/>
      <c r="EI62" s="323"/>
      <c r="EJ62" s="323"/>
      <c r="EK62" s="323"/>
      <c r="EL62" s="323"/>
      <c r="EM62" s="323"/>
      <c r="EN62" s="323"/>
      <c r="EO62" s="323"/>
      <c r="EP62" s="323"/>
      <c r="EQ62" s="323"/>
      <c r="ER62" s="323"/>
      <c r="ES62" s="323"/>
      <c r="ET62" s="323"/>
      <c r="EU62" s="323"/>
      <c r="EV62" s="323"/>
      <c r="EW62" s="323"/>
      <c r="EX62" s="323"/>
      <c r="EY62" s="323"/>
      <c r="EZ62" s="323"/>
      <c r="FA62" s="323"/>
      <c r="FB62" s="323"/>
      <c r="FC62" s="33"/>
      <c r="FD62" s="34"/>
    </row>
    <row r="63" spans="1:160" s="30" customFormat="1" ht="12" customHeight="1">
      <c r="A63" s="452" t="s">
        <v>80</v>
      </c>
      <c r="B63" s="352"/>
      <c r="C63" s="352"/>
      <c r="D63" s="352"/>
      <c r="E63" s="352"/>
      <c r="F63" s="352"/>
      <c r="G63" s="352"/>
      <c r="H63" s="352"/>
      <c r="I63" s="353"/>
      <c r="J63" s="351" t="s">
        <v>78</v>
      </c>
      <c r="K63" s="352"/>
      <c r="L63" s="352"/>
      <c r="M63" s="352"/>
      <c r="N63" s="352"/>
      <c r="O63" s="352"/>
      <c r="P63" s="352"/>
      <c r="Q63" s="352"/>
      <c r="R63" s="352"/>
      <c r="S63" s="353"/>
      <c r="T63" s="351" t="s">
        <v>88</v>
      </c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3"/>
      <c r="AF63" s="236"/>
      <c r="AG63" s="237"/>
      <c r="AH63" s="237"/>
      <c r="AI63" s="237"/>
      <c r="AJ63" s="237"/>
      <c r="AK63" s="237"/>
      <c r="AL63" s="237"/>
      <c r="AM63" s="237"/>
      <c r="AN63" s="238"/>
      <c r="AO63" s="236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8"/>
      <c r="BF63" s="449">
        <f>SUM(BF62)</f>
        <v>118900</v>
      </c>
      <c r="BG63" s="450"/>
      <c r="BH63" s="450"/>
      <c r="BI63" s="450"/>
      <c r="BJ63" s="450"/>
      <c r="BK63" s="450"/>
      <c r="BL63" s="450"/>
      <c r="BM63" s="450"/>
      <c r="BN63" s="450"/>
      <c r="BO63" s="450"/>
      <c r="BP63" s="450"/>
      <c r="BQ63" s="450"/>
      <c r="BR63" s="450"/>
      <c r="BS63" s="450"/>
      <c r="BT63" s="450"/>
      <c r="BU63" s="450"/>
      <c r="BV63" s="450"/>
      <c r="BW63" s="450"/>
      <c r="BX63" s="450"/>
      <c r="BY63" s="450"/>
      <c r="BZ63" s="450"/>
      <c r="CA63" s="450"/>
      <c r="CB63" s="450"/>
      <c r="CC63" s="450"/>
      <c r="CD63" s="450"/>
      <c r="CE63" s="450"/>
      <c r="CF63" s="450"/>
      <c r="CG63" s="450"/>
      <c r="CH63" s="450"/>
      <c r="CI63" s="450"/>
      <c r="CJ63" s="450"/>
      <c r="CK63" s="450"/>
      <c r="CL63" s="450"/>
      <c r="CM63" s="451"/>
      <c r="CN63" s="449">
        <f>SUM(CN62)</f>
        <v>0</v>
      </c>
      <c r="CO63" s="450"/>
      <c r="CP63" s="450"/>
      <c r="CQ63" s="450"/>
      <c r="CR63" s="450"/>
      <c r="CS63" s="450"/>
      <c r="CT63" s="450"/>
      <c r="CU63" s="450"/>
      <c r="CV63" s="450"/>
      <c r="CW63" s="450"/>
      <c r="CX63" s="450"/>
      <c r="CY63" s="450"/>
      <c r="CZ63" s="450"/>
      <c r="DA63" s="450"/>
      <c r="DB63" s="450"/>
      <c r="DC63" s="450"/>
      <c r="DD63" s="450"/>
      <c r="DE63" s="450"/>
      <c r="DF63" s="450"/>
      <c r="DG63" s="450"/>
      <c r="DH63" s="450"/>
      <c r="DI63" s="450"/>
      <c r="DJ63" s="450"/>
      <c r="DK63" s="450"/>
      <c r="DL63" s="450"/>
      <c r="DM63" s="450"/>
      <c r="DN63" s="450"/>
      <c r="DO63" s="450"/>
      <c r="DP63" s="450"/>
      <c r="DQ63" s="450"/>
      <c r="DR63" s="450"/>
      <c r="DS63" s="450"/>
      <c r="DT63" s="450"/>
      <c r="DU63" s="451"/>
      <c r="DV63" s="449">
        <v>0</v>
      </c>
      <c r="DW63" s="450"/>
      <c r="DX63" s="450"/>
      <c r="DY63" s="450"/>
      <c r="DZ63" s="450"/>
      <c r="EA63" s="450"/>
      <c r="EB63" s="450"/>
      <c r="EC63" s="450"/>
      <c r="ED63" s="450"/>
      <c r="EE63" s="450"/>
      <c r="EF63" s="450"/>
      <c r="EG63" s="450"/>
      <c r="EH63" s="450"/>
      <c r="EI63" s="450"/>
      <c r="EJ63" s="450"/>
      <c r="EK63" s="450"/>
      <c r="EL63" s="450"/>
      <c r="EM63" s="450"/>
      <c r="EN63" s="450"/>
      <c r="EO63" s="450"/>
      <c r="EP63" s="450"/>
      <c r="EQ63" s="450"/>
      <c r="ER63" s="450"/>
      <c r="ES63" s="450"/>
      <c r="ET63" s="450"/>
      <c r="EU63" s="450"/>
      <c r="EV63" s="450"/>
      <c r="EW63" s="450"/>
      <c r="EX63" s="450"/>
      <c r="EY63" s="450"/>
      <c r="EZ63" s="450"/>
      <c r="FA63" s="450"/>
      <c r="FB63" s="450"/>
      <c r="FC63" s="33"/>
      <c r="FD63" s="34"/>
    </row>
    <row r="64" spans="1:160" s="30" customFormat="1" ht="12" customHeight="1" thickBot="1">
      <c r="A64" s="317"/>
      <c r="B64" s="318"/>
      <c r="C64" s="318"/>
      <c r="D64" s="318"/>
      <c r="E64" s="318"/>
      <c r="F64" s="318"/>
      <c r="G64" s="318"/>
      <c r="H64" s="318"/>
      <c r="I64" s="319"/>
      <c r="J64" s="295"/>
      <c r="K64" s="318"/>
      <c r="L64" s="318"/>
      <c r="M64" s="318"/>
      <c r="N64" s="318"/>
      <c r="O64" s="318"/>
      <c r="P64" s="318"/>
      <c r="Q64" s="318"/>
      <c r="R64" s="318"/>
      <c r="S64" s="319"/>
      <c r="T64" s="295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9"/>
      <c r="AF64" s="296"/>
      <c r="AG64" s="297"/>
      <c r="AH64" s="297"/>
      <c r="AI64" s="297"/>
      <c r="AJ64" s="297"/>
      <c r="AK64" s="297"/>
      <c r="AL64" s="297"/>
      <c r="AM64" s="297"/>
      <c r="AN64" s="298"/>
      <c r="AO64" s="299" t="s">
        <v>30</v>
      </c>
      <c r="AP64" s="300"/>
      <c r="AQ64" s="300"/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  <c r="BE64" s="301"/>
      <c r="BF64" s="266">
        <f>BF42+BF44+BF53+BF61+BF63</f>
        <v>10837100</v>
      </c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6"/>
      <c r="BT64" s="256"/>
      <c r="BU64" s="256"/>
      <c r="BV64" s="256"/>
      <c r="BW64" s="256"/>
      <c r="BX64" s="256"/>
      <c r="BY64" s="256"/>
      <c r="BZ64" s="256"/>
      <c r="CA64" s="256"/>
      <c r="CB64" s="256"/>
      <c r="CC64" s="256"/>
      <c r="CD64" s="256"/>
      <c r="CE64" s="256"/>
      <c r="CF64" s="256"/>
      <c r="CG64" s="256"/>
      <c r="CH64" s="256"/>
      <c r="CI64" s="256"/>
      <c r="CJ64" s="256"/>
      <c r="CK64" s="256"/>
      <c r="CL64" s="256"/>
      <c r="CM64" s="259"/>
      <c r="CN64" s="266">
        <f>CN42+CN44+CN53+CN61+CN63</f>
        <v>10764100</v>
      </c>
      <c r="CO64" s="258"/>
      <c r="CP64" s="258"/>
      <c r="CQ64" s="258"/>
      <c r="CR64" s="258"/>
      <c r="CS64" s="258"/>
      <c r="CT64" s="258"/>
      <c r="CU64" s="258"/>
      <c r="CV64" s="258"/>
      <c r="CW64" s="258"/>
      <c r="CX64" s="258"/>
      <c r="CY64" s="258"/>
      <c r="CZ64" s="258"/>
      <c r="DA64" s="256"/>
      <c r="DB64" s="256"/>
      <c r="DC64" s="256"/>
      <c r="DD64" s="256"/>
      <c r="DE64" s="256"/>
      <c r="DF64" s="256"/>
      <c r="DG64" s="256"/>
      <c r="DH64" s="256"/>
      <c r="DI64" s="256"/>
      <c r="DJ64" s="256"/>
      <c r="DK64" s="256"/>
      <c r="DL64" s="256"/>
      <c r="DM64" s="256"/>
      <c r="DN64" s="256"/>
      <c r="DO64" s="256"/>
      <c r="DP64" s="256"/>
      <c r="DQ64" s="256"/>
      <c r="DR64" s="256"/>
      <c r="DS64" s="256"/>
      <c r="DT64" s="256"/>
      <c r="DU64" s="259"/>
      <c r="DV64" s="266">
        <f>DV42+DV44+DV53+DV61+DV63</f>
        <v>10532400</v>
      </c>
      <c r="DW64" s="255"/>
      <c r="DX64" s="255"/>
      <c r="DY64" s="255"/>
      <c r="DZ64" s="255"/>
      <c r="EA64" s="255"/>
      <c r="EB64" s="255"/>
      <c r="EC64" s="255"/>
      <c r="ED64" s="255"/>
      <c r="EE64" s="255"/>
      <c r="EF64" s="255"/>
      <c r="EG64" s="255"/>
      <c r="EH64" s="255"/>
      <c r="EI64" s="256"/>
      <c r="EJ64" s="256"/>
      <c r="EK64" s="256"/>
      <c r="EL64" s="256"/>
      <c r="EM64" s="256"/>
      <c r="EN64" s="256"/>
      <c r="EO64" s="256"/>
      <c r="EP64" s="256"/>
      <c r="EQ64" s="256"/>
      <c r="ER64" s="256"/>
      <c r="ES64" s="256"/>
      <c r="ET64" s="256"/>
      <c r="EU64" s="256"/>
      <c r="EV64" s="256"/>
      <c r="EW64" s="256"/>
      <c r="EX64" s="256"/>
      <c r="EY64" s="256"/>
      <c r="EZ64" s="256"/>
      <c r="FA64" s="256"/>
      <c r="FB64" s="256"/>
      <c r="FC64" s="256"/>
      <c r="FD64" s="257"/>
    </row>
    <row r="65" spans="1:160" s="30" customFormat="1" ht="12" customHeight="1" thickBot="1">
      <c r="A65" s="31" t="s">
        <v>45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67" t="s">
        <v>29</v>
      </c>
      <c r="AP65" s="367"/>
      <c r="AQ65" s="367"/>
      <c r="AR65" s="367"/>
      <c r="AS65" s="367"/>
      <c r="AT65" s="367"/>
      <c r="AU65" s="367"/>
      <c r="AV65" s="367"/>
      <c r="AW65" s="367"/>
      <c r="AX65" s="367"/>
      <c r="AY65" s="367"/>
      <c r="AZ65" s="367"/>
      <c r="BA65" s="367"/>
      <c r="BB65" s="367"/>
      <c r="BC65" s="367"/>
      <c r="BD65" s="367"/>
      <c r="BE65" s="368"/>
      <c r="BF65" s="252">
        <f>BF64</f>
        <v>10837100</v>
      </c>
      <c r="BG65" s="253"/>
      <c r="BH65" s="253"/>
      <c r="BI65" s="253"/>
      <c r="BJ65" s="253"/>
      <c r="BK65" s="253"/>
      <c r="BL65" s="253"/>
      <c r="BM65" s="253"/>
      <c r="BN65" s="253"/>
      <c r="BO65" s="253"/>
      <c r="BP65" s="253"/>
      <c r="BQ65" s="253"/>
      <c r="BR65" s="253"/>
      <c r="BS65" s="273"/>
      <c r="BT65" s="273"/>
      <c r="BU65" s="273"/>
      <c r="BV65" s="273"/>
      <c r="BW65" s="273"/>
      <c r="BX65" s="273"/>
      <c r="BY65" s="273"/>
      <c r="BZ65" s="273"/>
      <c r="CA65" s="273"/>
      <c r="CB65" s="273"/>
      <c r="CC65" s="273"/>
      <c r="CD65" s="273"/>
      <c r="CE65" s="273"/>
      <c r="CF65" s="273"/>
      <c r="CG65" s="273"/>
      <c r="CH65" s="273"/>
      <c r="CI65" s="273"/>
      <c r="CJ65" s="273"/>
      <c r="CK65" s="273"/>
      <c r="CL65" s="273"/>
      <c r="CM65" s="254"/>
      <c r="CN65" s="252">
        <f>CN64</f>
        <v>10764100</v>
      </c>
      <c r="CO65" s="253"/>
      <c r="CP65" s="253"/>
      <c r="CQ65" s="253"/>
      <c r="CR65" s="253"/>
      <c r="CS65" s="253"/>
      <c r="CT65" s="253"/>
      <c r="CU65" s="253"/>
      <c r="CV65" s="253"/>
      <c r="CW65" s="253"/>
      <c r="CX65" s="253"/>
      <c r="CY65" s="253"/>
      <c r="CZ65" s="253"/>
      <c r="DA65" s="273"/>
      <c r="DB65" s="273"/>
      <c r="DC65" s="273"/>
      <c r="DD65" s="273"/>
      <c r="DE65" s="273"/>
      <c r="DF65" s="273"/>
      <c r="DG65" s="273"/>
      <c r="DH65" s="273"/>
      <c r="DI65" s="273"/>
      <c r="DJ65" s="273"/>
      <c r="DK65" s="273"/>
      <c r="DL65" s="273"/>
      <c r="DM65" s="273"/>
      <c r="DN65" s="273"/>
      <c r="DO65" s="273"/>
      <c r="DP65" s="273"/>
      <c r="DQ65" s="273"/>
      <c r="DR65" s="273"/>
      <c r="DS65" s="273"/>
      <c r="DT65" s="273"/>
      <c r="DU65" s="254"/>
      <c r="DV65" s="271">
        <f>DV64</f>
        <v>10532400</v>
      </c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3"/>
      <c r="EJ65" s="273"/>
      <c r="EK65" s="273"/>
      <c r="EL65" s="273"/>
      <c r="EM65" s="273"/>
      <c r="EN65" s="273"/>
      <c r="EO65" s="273"/>
      <c r="EP65" s="273"/>
      <c r="EQ65" s="273"/>
      <c r="ER65" s="273"/>
      <c r="ES65" s="273"/>
      <c r="ET65" s="273"/>
      <c r="EU65" s="273"/>
      <c r="EV65" s="273"/>
      <c r="EW65" s="273"/>
      <c r="EX65" s="273"/>
      <c r="EY65" s="273"/>
      <c r="EZ65" s="273"/>
      <c r="FA65" s="273"/>
      <c r="FB65" s="273"/>
      <c r="FC65" s="273"/>
      <c r="FD65" s="267"/>
    </row>
    <row r="66" ht="3" customHeight="1"/>
    <row r="67" s="3" customFormat="1" ht="11.25" customHeight="1"/>
    <row r="68" s="3" customFormat="1" ht="11.25" customHeight="1">
      <c r="A68" s="3" t="s">
        <v>56</v>
      </c>
    </row>
    <row r="69" ht="3" customHeight="1"/>
    <row r="70" ht="11.25" customHeight="1"/>
    <row r="71" spans="2:163" ht="11.25">
      <c r="B71" s="354" t="s">
        <v>48</v>
      </c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354"/>
      <c r="S71" s="354"/>
      <c r="T71" s="354"/>
      <c r="U71" s="354"/>
      <c r="V71" s="354"/>
      <c r="W71" s="354"/>
      <c r="X71" s="354"/>
      <c r="Y71" s="354"/>
      <c r="Z71" s="354"/>
      <c r="AA71" s="354"/>
      <c r="AB71" s="354"/>
      <c r="AC71" s="354"/>
      <c r="AD71" s="354"/>
      <c r="AE71" s="354"/>
      <c r="AF71" s="354"/>
      <c r="AG71" s="354"/>
      <c r="AH71" s="354"/>
      <c r="AI71" s="354"/>
      <c r="AJ71" s="354"/>
      <c r="AK71" s="354"/>
      <c r="AL71" s="354"/>
      <c r="AM71" s="354"/>
      <c r="AN71" s="354"/>
      <c r="AO71" s="354"/>
      <c r="AP71" s="354"/>
      <c r="AQ71" s="354"/>
      <c r="AR71" s="354"/>
      <c r="AS71" s="354"/>
      <c r="AT71" s="354"/>
      <c r="AU71" s="354"/>
      <c r="AV71" s="354"/>
      <c r="AW71" s="354"/>
      <c r="AX71" s="354"/>
      <c r="AY71" s="354"/>
      <c r="AZ71" s="354"/>
      <c r="BA71" s="354"/>
      <c r="BB71" s="354"/>
      <c r="BC71" s="354"/>
      <c r="BD71" s="354"/>
      <c r="BE71" s="354"/>
      <c r="BF71" s="354"/>
      <c r="BG71" s="354"/>
      <c r="BH71" s="354"/>
      <c r="BI71" s="354"/>
      <c r="BJ71" s="354"/>
      <c r="BK71" s="354"/>
      <c r="BL71" s="354"/>
      <c r="BM71" s="354"/>
      <c r="BN71" s="354"/>
      <c r="BO71" s="354"/>
      <c r="BP71" s="354"/>
      <c r="BQ71" s="354"/>
      <c r="BR71" s="354"/>
      <c r="BS71" s="354"/>
      <c r="BT71" s="354"/>
      <c r="BU71" s="354"/>
      <c r="BV71" s="354"/>
      <c r="BW71" s="354"/>
      <c r="BX71" s="354"/>
      <c r="BY71" s="354"/>
      <c r="BZ71" s="354"/>
      <c r="CA71" s="354"/>
      <c r="CB71" s="354"/>
      <c r="CC71" s="354"/>
      <c r="CD71" s="354"/>
      <c r="CE71" s="354"/>
      <c r="CF71" s="354"/>
      <c r="CG71" s="354"/>
      <c r="CH71" s="354"/>
      <c r="CI71" s="354"/>
      <c r="CJ71" s="354"/>
      <c r="CK71" s="354"/>
      <c r="CL71" s="354"/>
      <c r="CM71" s="354"/>
      <c r="CN71" s="354"/>
      <c r="CO71" s="354"/>
      <c r="CP71" s="354"/>
      <c r="CQ71" s="354"/>
      <c r="CR71" s="354"/>
      <c r="CS71" s="354"/>
      <c r="CT71" s="354"/>
      <c r="CU71" s="354"/>
      <c r="CV71" s="354"/>
      <c r="CW71" s="354"/>
      <c r="CX71" s="354"/>
      <c r="CY71" s="354"/>
      <c r="CZ71" s="354"/>
      <c r="DA71" s="354"/>
      <c r="DB71" s="354"/>
      <c r="DC71" s="354"/>
      <c r="DD71" s="354"/>
      <c r="DE71" s="354"/>
      <c r="DF71" s="354"/>
      <c r="DG71" s="354"/>
      <c r="DH71" s="354"/>
      <c r="DI71" s="354"/>
      <c r="DJ71" s="354"/>
      <c r="DK71" s="354"/>
      <c r="DL71" s="354"/>
      <c r="DM71" s="354"/>
      <c r="DN71" s="354"/>
      <c r="DO71" s="354"/>
      <c r="DP71" s="354"/>
      <c r="DQ71" s="354"/>
      <c r="DR71" s="354"/>
      <c r="DS71" s="354"/>
      <c r="DT71" s="354"/>
      <c r="DU71" s="354"/>
      <c r="DV71" s="354"/>
      <c r="DW71" s="354"/>
      <c r="DX71" s="354"/>
      <c r="DY71" s="354"/>
      <c r="DZ71" s="354"/>
      <c r="EA71" s="354"/>
      <c r="EB71" s="354"/>
      <c r="EC71" s="354"/>
      <c r="ED71" s="354"/>
      <c r="EE71" s="354"/>
      <c r="EF71" s="354"/>
      <c r="EG71" s="354"/>
      <c r="EH71" s="354"/>
      <c r="EI71" s="354"/>
      <c r="EJ71" s="354"/>
      <c r="EK71" s="354"/>
      <c r="EL71" s="354"/>
      <c r="EM71" s="354"/>
      <c r="EN71" s="354"/>
      <c r="EO71" s="354"/>
      <c r="EP71" s="354"/>
      <c r="EQ71" s="354"/>
      <c r="ER71" s="354"/>
      <c r="ES71" s="354"/>
      <c r="ET71" s="354"/>
      <c r="EU71" s="354"/>
      <c r="EV71" s="354"/>
      <c r="EW71" s="354"/>
      <c r="EX71" s="354"/>
      <c r="EY71" s="354"/>
      <c r="EZ71" s="354"/>
      <c r="FA71" s="354"/>
      <c r="FB71" s="354"/>
      <c r="FC71" s="354"/>
      <c r="FD71" s="354"/>
      <c r="FE71" s="354"/>
      <c r="FF71" s="354"/>
      <c r="FG71" s="25"/>
    </row>
    <row r="73" spans="1:163" ht="11.25">
      <c r="A73" s="355" t="s">
        <v>47</v>
      </c>
      <c r="B73" s="355"/>
      <c r="C73" s="355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5"/>
      <c r="R73" s="355"/>
      <c r="S73" s="355"/>
      <c r="T73" s="355"/>
      <c r="U73" s="356" t="s">
        <v>39</v>
      </c>
      <c r="V73" s="357"/>
      <c r="W73" s="357"/>
      <c r="X73" s="357"/>
      <c r="Y73" s="357"/>
      <c r="Z73" s="357"/>
      <c r="AA73" s="358"/>
      <c r="AB73" s="357" t="s">
        <v>27</v>
      </c>
      <c r="AC73" s="357"/>
      <c r="AD73" s="357"/>
      <c r="AE73" s="357"/>
      <c r="AF73" s="357"/>
      <c r="AG73" s="357"/>
      <c r="AH73" s="357"/>
      <c r="AI73" s="357"/>
      <c r="AJ73" s="357"/>
      <c r="AK73" s="357"/>
      <c r="AL73" s="357"/>
      <c r="AM73" s="357"/>
      <c r="AN73" s="357"/>
      <c r="AO73" s="357"/>
      <c r="AP73" s="357"/>
      <c r="AQ73" s="357"/>
      <c r="AR73" s="357"/>
      <c r="AS73" s="357"/>
      <c r="AT73" s="357"/>
      <c r="AU73" s="357"/>
      <c r="AV73" s="357"/>
      <c r="AW73" s="357"/>
      <c r="AX73" s="357"/>
      <c r="AY73" s="357"/>
      <c r="AZ73" s="357"/>
      <c r="BA73" s="357"/>
      <c r="BB73" s="357"/>
      <c r="BC73" s="357"/>
      <c r="BD73" s="357"/>
      <c r="BE73" s="357"/>
      <c r="BF73" s="357"/>
      <c r="BG73" s="357"/>
      <c r="BH73" s="357"/>
      <c r="BI73" s="357"/>
      <c r="BJ73" s="357"/>
      <c r="BK73" s="357"/>
      <c r="BL73" s="357"/>
      <c r="BM73" s="357"/>
      <c r="BN73" s="358"/>
      <c r="BO73" s="356" t="s">
        <v>52</v>
      </c>
      <c r="BP73" s="357"/>
      <c r="BQ73" s="357"/>
      <c r="BR73" s="357"/>
      <c r="BS73" s="357"/>
      <c r="BT73" s="357"/>
      <c r="BU73" s="357"/>
      <c r="BV73" s="357"/>
      <c r="BW73" s="357"/>
      <c r="BX73" s="357"/>
      <c r="BY73" s="357"/>
      <c r="BZ73" s="357"/>
      <c r="CA73" s="358"/>
      <c r="CB73" s="309" t="s">
        <v>31</v>
      </c>
      <c r="CC73" s="310"/>
      <c r="CD73" s="310"/>
      <c r="CE73" s="310"/>
      <c r="CF73" s="310"/>
      <c r="CG73" s="310"/>
      <c r="CH73" s="310"/>
      <c r="CI73" s="310"/>
      <c r="CJ73" s="310"/>
      <c r="CK73" s="310"/>
      <c r="CL73" s="310"/>
      <c r="CM73" s="310"/>
      <c r="CN73" s="310"/>
      <c r="CO73" s="310"/>
      <c r="CP73" s="310"/>
      <c r="CQ73" s="310"/>
      <c r="CR73" s="310"/>
      <c r="CS73" s="310"/>
      <c r="CT73" s="310"/>
      <c r="CU73" s="310"/>
      <c r="CV73" s="310"/>
      <c r="CW73" s="310"/>
      <c r="CX73" s="310"/>
      <c r="CY73" s="310"/>
      <c r="CZ73" s="310"/>
      <c r="DA73" s="310"/>
      <c r="DB73" s="310"/>
      <c r="DC73" s="310"/>
      <c r="DD73" s="310"/>
      <c r="DE73" s="310"/>
      <c r="DF73" s="310"/>
      <c r="DG73" s="310"/>
      <c r="DH73" s="310"/>
      <c r="DI73" s="310"/>
      <c r="DJ73" s="310"/>
      <c r="DK73" s="310"/>
      <c r="DL73" s="310"/>
      <c r="DM73" s="310"/>
      <c r="DN73" s="310"/>
      <c r="DO73" s="310"/>
      <c r="DP73" s="310"/>
      <c r="DQ73" s="310"/>
      <c r="DR73" s="310"/>
      <c r="DS73" s="310"/>
      <c r="DT73" s="310"/>
      <c r="DU73" s="310"/>
      <c r="DV73" s="310"/>
      <c r="DW73" s="310"/>
      <c r="DX73" s="310"/>
      <c r="DY73" s="310"/>
      <c r="DZ73" s="310"/>
      <c r="EA73" s="310"/>
      <c r="EB73" s="310"/>
      <c r="EC73" s="310"/>
      <c r="ED73" s="310"/>
      <c r="EE73" s="310"/>
      <c r="EF73" s="310"/>
      <c r="EG73" s="310"/>
      <c r="EH73" s="310"/>
      <c r="EI73" s="310"/>
      <c r="EJ73" s="310"/>
      <c r="EK73" s="310"/>
      <c r="EL73" s="310"/>
      <c r="EM73" s="310"/>
      <c r="EN73" s="310"/>
      <c r="EO73" s="310"/>
      <c r="EP73" s="310"/>
      <c r="EQ73" s="310"/>
      <c r="ER73" s="310"/>
      <c r="ES73" s="310"/>
      <c r="ET73" s="310"/>
      <c r="EU73" s="310"/>
      <c r="EV73" s="310"/>
      <c r="EW73" s="310"/>
      <c r="EX73" s="310"/>
      <c r="EY73" s="310"/>
      <c r="EZ73" s="310"/>
      <c r="FA73" s="310"/>
      <c r="FB73" s="310"/>
      <c r="FC73" s="310"/>
      <c r="FD73" s="310"/>
      <c r="FE73" s="310"/>
      <c r="FF73" s="310"/>
      <c r="FG73" s="310"/>
    </row>
    <row r="74" spans="1:163" ht="11.25">
      <c r="A74" s="355"/>
      <c r="B74" s="355"/>
      <c r="C74" s="355"/>
      <c r="D74" s="355"/>
      <c r="E74" s="355"/>
      <c r="F74" s="355"/>
      <c r="G74" s="355"/>
      <c r="H74" s="355"/>
      <c r="I74" s="355"/>
      <c r="J74" s="355"/>
      <c r="K74" s="355"/>
      <c r="L74" s="355"/>
      <c r="M74" s="355"/>
      <c r="N74" s="355"/>
      <c r="O74" s="355"/>
      <c r="P74" s="355"/>
      <c r="Q74" s="355"/>
      <c r="R74" s="355"/>
      <c r="S74" s="355"/>
      <c r="T74" s="355"/>
      <c r="U74" s="359"/>
      <c r="V74" s="360"/>
      <c r="W74" s="360"/>
      <c r="X74" s="360"/>
      <c r="Y74" s="360"/>
      <c r="Z74" s="360"/>
      <c r="AA74" s="361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1"/>
      <c r="BO74" s="359"/>
      <c r="BP74" s="360"/>
      <c r="BQ74" s="360"/>
      <c r="BR74" s="360"/>
      <c r="BS74" s="360"/>
      <c r="BT74" s="360"/>
      <c r="BU74" s="360"/>
      <c r="BV74" s="360"/>
      <c r="BW74" s="360"/>
      <c r="BX74" s="360"/>
      <c r="BY74" s="360"/>
      <c r="BZ74" s="360"/>
      <c r="CA74" s="361"/>
      <c r="CB74" s="326" t="s">
        <v>37</v>
      </c>
      <c r="CC74" s="327"/>
      <c r="CD74" s="327"/>
      <c r="CE74" s="327"/>
      <c r="CF74" s="327"/>
      <c r="CG74" s="327"/>
      <c r="CH74" s="327"/>
      <c r="CI74" s="327"/>
      <c r="CJ74" s="327"/>
      <c r="CK74" s="327"/>
      <c r="CL74" s="327"/>
      <c r="CM74" s="327"/>
      <c r="CN74" s="327"/>
      <c r="CO74" s="308" t="s">
        <v>58</v>
      </c>
      <c r="CP74" s="308"/>
      <c r="CQ74" s="308"/>
      <c r="CR74" s="329" t="s">
        <v>22</v>
      </c>
      <c r="CS74" s="329"/>
      <c r="CT74" s="329"/>
      <c r="CU74" s="329"/>
      <c r="CV74" s="329"/>
      <c r="CW74" s="329"/>
      <c r="CX74" s="329"/>
      <c r="CY74" s="329"/>
      <c r="CZ74" s="329"/>
      <c r="DA74" s="329"/>
      <c r="DB74" s="329"/>
      <c r="DC74" s="330"/>
      <c r="DD74" s="326" t="s">
        <v>37</v>
      </c>
      <c r="DE74" s="327"/>
      <c r="DF74" s="327"/>
      <c r="DG74" s="327"/>
      <c r="DH74" s="327"/>
      <c r="DI74" s="327"/>
      <c r="DJ74" s="327"/>
      <c r="DK74" s="327"/>
      <c r="DL74" s="327"/>
      <c r="DM74" s="327"/>
      <c r="DN74" s="327"/>
      <c r="DO74" s="327"/>
      <c r="DP74" s="327"/>
      <c r="DQ74" s="308" t="s">
        <v>59</v>
      </c>
      <c r="DR74" s="308"/>
      <c r="DS74" s="308"/>
      <c r="DT74" s="329" t="s">
        <v>22</v>
      </c>
      <c r="DU74" s="329"/>
      <c r="DV74" s="329"/>
      <c r="DW74" s="329"/>
      <c r="DX74" s="329"/>
      <c r="DY74" s="329"/>
      <c r="DZ74" s="329"/>
      <c r="EA74" s="329"/>
      <c r="EB74" s="329"/>
      <c r="EC74" s="329"/>
      <c r="ED74" s="329"/>
      <c r="EE74" s="330"/>
      <c r="EF74" s="326" t="s">
        <v>37</v>
      </c>
      <c r="EG74" s="327"/>
      <c r="EH74" s="327"/>
      <c r="EI74" s="327"/>
      <c r="EJ74" s="327"/>
      <c r="EK74" s="327"/>
      <c r="EL74" s="327"/>
      <c r="EM74" s="327"/>
      <c r="EN74" s="327"/>
      <c r="EO74" s="327"/>
      <c r="EP74" s="327"/>
      <c r="EQ74" s="327"/>
      <c r="ER74" s="327"/>
      <c r="ES74" s="308" t="s">
        <v>60</v>
      </c>
      <c r="ET74" s="308"/>
      <c r="EU74" s="308"/>
      <c r="EV74" s="329" t="s">
        <v>22</v>
      </c>
      <c r="EW74" s="329"/>
      <c r="EX74" s="329"/>
      <c r="EY74" s="329"/>
      <c r="EZ74" s="329"/>
      <c r="FA74" s="329"/>
      <c r="FB74" s="329"/>
      <c r="FC74" s="329"/>
      <c r="FD74" s="329"/>
      <c r="FE74" s="329"/>
      <c r="FF74" s="329"/>
      <c r="FG74" s="329"/>
    </row>
    <row r="75" spans="1:163" ht="11.25">
      <c r="A75" s="355"/>
      <c r="B75" s="355"/>
      <c r="C75" s="355"/>
      <c r="D75" s="355"/>
      <c r="E75" s="355"/>
      <c r="F75" s="355"/>
      <c r="G75" s="355"/>
      <c r="H75" s="355"/>
      <c r="I75" s="355"/>
      <c r="J75" s="355"/>
      <c r="K75" s="355"/>
      <c r="L75" s="355"/>
      <c r="M75" s="355"/>
      <c r="N75" s="355"/>
      <c r="O75" s="355"/>
      <c r="P75" s="355"/>
      <c r="Q75" s="355"/>
      <c r="R75" s="355"/>
      <c r="S75" s="355"/>
      <c r="T75" s="355"/>
      <c r="U75" s="359"/>
      <c r="V75" s="360"/>
      <c r="W75" s="360"/>
      <c r="X75" s="360"/>
      <c r="Y75" s="360"/>
      <c r="Z75" s="360"/>
      <c r="AA75" s="361"/>
      <c r="AB75" s="363"/>
      <c r="AC75" s="363"/>
      <c r="AD75" s="363"/>
      <c r="AE75" s="363"/>
      <c r="AF75" s="363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3"/>
      <c r="AU75" s="363"/>
      <c r="AV75" s="363"/>
      <c r="AW75" s="363"/>
      <c r="AX75" s="363"/>
      <c r="AY75" s="363"/>
      <c r="AZ75" s="363"/>
      <c r="BA75" s="363"/>
      <c r="BB75" s="363"/>
      <c r="BC75" s="363"/>
      <c r="BD75" s="363"/>
      <c r="BE75" s="363"/>
      <c r="BF75" s="363"/>
      <c r="BG75" s="363"/>
      <c r="BH75" s="363"/>
      <c r="BI75" s="363"/>
      <c r="BJ75" s="363"/>
      <c r="BK75" s="363"/>
      <c r="BL75" s="363"/>
      <c r="BM75" s="363"/>
      <c r="BN75" s="364"/>
      <c r="BO75" s="359"/>
      <c r="BP75" s="360"/>
      <c r="BQ75" s="360"/>
      <c r="BR75" s="360"/>
      <c r="BS75" s="360"/>
      <c r="BT75" s="360"/>
      <c r="BU75" s="360"/>
      <c r="BV75" s="360"/>
      <c r="BW75" s="360"/>
      <c r="BX75" s="360"/>
      <c r="BY75" s="360"/>
      <c r="BZ75" s="360"/>
      <c r="CA75" s="361"/>
      <c r="CB75" s="381" t="s">
        <v>34</v>
      </c>
      <c r="CC75" s="382"/>
      <c r="CD75" s="382"/>
      <c r="CE75" s="382"/>
      <c r="CF75" s="382"/>
      <c r="CG75" s="382"/>
      <c r="CH75" s="382"/>
      <c r="CI75" s="382"/>
      <c r="CJ75" s="382"/>
      <c r="CK75" s="382"/>
      <c r="CL75" s="382"/>
      <c r="CM75" s="382"/>
      <c r="CN75" s="382"/>
      <c r="CO75" s="382"/>
      <c r="CP75" s="382"/>
      <c r="CQ75" s="382"/>
      <c r="CR75" s="382"/>
      <c r="CS75" s="382"/>
      <c r="CT75" s="382"/>
      <c r="CU75" s="382"/>
      <c r="CV75" s="382"/>
      <c r="CW75" s="382"/>
      <c r="CX75" s="382"/>
      <c r="CY75" s="382"/>
      <c r="CZ75" s="382"/>
      <c r="DA75" s="382"/>
      <c r="DB75" s="382"/>
      <c r="DC75" s="383"/>
      <c r="DD75" s="381" t="s">
        <v>35</v>
      </c>
      <c r="DE75" s="382"/>
      <c r="DF75" s="382"/>
      <c r="DG75" s="382"/>
      <c r="DH75" s="382"/>
      <c r="DI75" s="382"/>
      <c r="DJ75" s="382"/>
      <c r="DK75" s="382"/>
      <c r="DL75" s="382"/>
      <c r="DM75" s="382"/>
      <c r="DN75" s="382"/>
      <c r="DO75" s="382"/>
      <c r="DP75" s="382"/>
      <c r="DQ75" s="382"/>
      <c r="DR75" s="382"/>
      <c r="DS75" s="382"/>
      <c r="DT75" s="382"/>
      <c r="DU75" s="382"/>
      <c r="DV75" s="382"/>
      <c r="DW75" s="382"/>
      <c r="DX75" s="382"/>
      <c r="DY75" s="382"/>
      <c r="DZ75" s="382"/>
      <c r="EA75" s="382"/>
      <c r="EB75" s="382"/>
      <c r="EC75" s="382"/>
      <c r="ED75" s="382"/>
      <c r="EE75" s="383"/>
      <c r="EF75" s="381" t="s">
        <v>36</v>
      </c>
      <c r="EG75" s="382"/>
      <c r="EH75" s="382"/>
      <c r="EI75" s="382"/>
      <c r="EJ75" s="382"/>
      <c r="EK75" s="382"/>
      <c r="EL75" s="382"/>
      <c r="EM75" s="382"/>
      <c r="EN75" s="382"/>
      <c r="EO75" s="382"/>
      <c r="EP75" s="382"/>
      <c r="EQ75" s="382"/>
      <c r="ER75" s="382"/>
      <c r="ES75" s="382"/>
      <c r="ET75" s="382"/>
      <c r="EU75" s="382"/>
      <c r="EV75" s="382"/>
      <c r="EW75" s="382"/>
      <c r="EX75" s="382"/>
      <c r="EY75" s="382"/>
      <c r="EZ75" s="382"/>
      <c r="FA75" s="382"/>
      <c r="FB75" s="382"/>
      <c r="FC75" s="382"/>
      <c r="FD75" s="382"/>
      <c r="FE75" s="382"/>
      <c r="FF75" s="382"/>
      <c r="FG75" s="382"/>
    </row>
    <row r="76" spans="1:163" ht="11.25" customHeight="1">
      <c r="A76" s="355"/>
      <c r="B76" s="355"/>
      <c r="C76" s="355"/>
      <c r="D76" s="355"/>
      <c r="E76" s="355"/>
      <c r="F76" s="355"/>
      <c r="G76" s="355"/>
      <c r="H76" s="355"/>
      <c r="I76" s="355"/>
      <c r="J76" s="355"/>
      <c r="K76" s="355"/>
      <c r="L76" s="355"/>
      <c r="M76" s="355"/>
      <c r="N76" s="355"/>
      <c r="O76" s="355"/>
      <c r="P76" s="355"/>
      <c r="Q76" s="355"/>
      <c r="R76" s="355"/>
      <c r="S76" s="355"/>
      <c r="T76" s="355"/>
      <c r="U76" s="362"/>
      <c r="V76" s="363"/>
      <c r="W76" s="363"/>
      <c r="X76" s="363"/>
      <c r="Y76" s="363"/>
      <c r="Z76" s="363"/>
      <c r="AA76" s="364"/>
      <c r="AB76" s="355" t="s">
        <v>23</v>
      </c>
      <c r="AC76" s="355"/>
      <c r="AD76" s="355"/>
      <c r="AE76" s="355"/>
      <c r="AF76" s="355"/>
      <c r="AG76" s="355"/>
      <c r="AH76" s="355"/>
      <c r="AI76" s="355"/>
      <c r="AJ76" s="365"/>
      <c r="AK76" s="366" t="s">
        <v>24</v>
      </c>
      <c r="AL76" s="355"/>
      <c r="AM76" s="355"/>
      <c r="AN76" s="355"/>
      <c r="AO76" s="355"/>
      <c r="AP76" s="355"/>
      <c r="AQ76" s="355"/>
      <c r="AR76" s="355"/>
      <c r="AS76" s="365"/>
      <c r="AT76" s="366" t="s">
        <v>25</v>
      </c>
      <c r="AU76" s="355"/>
      <c r="AV76" s="355"/>
      <c r="AW76" s="355"/>
      <c r="AX76" s="355"/>
      <c r="AY76" s="355"/>
      <c r="AZ76" s="355"/>
      <c r="BA76" s="355"/>
      <c r="BB76" s="355"/>
      <c r="BC76" s="355"/>
      <c r="BD76" s="355"/>
      <c r="BE76" s="365"/>
      <c r="BF76" s="366" t="s">
        <v>28</v>
      </c>
      <c r="BG76" s="355"/>
      <c r="BH76" s="355"/>
      <c r="BI76" s="355"/>
      <c r="BJ76" s="355"/>
      <c r="BK76" s="355"/>
      <c r="BL76" s="355"/>
      <c r="BM76" s="355"/>
      <c r="BN76" s="365"/>
      <c r="BO76" s="362"/>
      <c r="BP76" s="363"/>
      <c r="BQ76" s="363"/>
      <c r="BR76" s="363"/>
      <c r="BS76" s="363"/>
      <c r="BT76" s="363"/>
      <c r="BU76" s="363"/>
      <c r="BV76" s="363"/>
      <c r="BW76" s="363"/>
      <c r="BX76" s="363"/>
      <c r="BY76" s="363"/>
      <c r="BZ76" s="363"/>
      <c r="CA76" s="364"/>
      <c r="CB76" s="384"/>
      <c r="CC76" s="385"/>
      <c r="CD76" s="385"/>
      <c r="CE76" s="385"/>
      <c r="CF76" s="385"/>
      <c r="CG76" s="385"/>
      <c r="CH76" s="385"/>
      <c r="CI76" s="385"/>
      <c r="CJ76" s="385"/>
      <c r="CK76" s="385"/>
      <c r="CL76" s="385"/>
      <c r="CM76" s="385"/>
      <c r="CN76" s="385"/>
      <c r="CO76" s="385"/>
      <c r="CP76" s="385"/>
      <c r="CQ76" s="385"/>
      <c r="CR76" s="385"/>
      <c r="CS76" s="385"/>
      <c r="CT76" s="385"/>
      <c r="CU76" s="385"/>
      <c r="CV76" s="385"/>
      <c r="CW76" s="385"/>
      <c r="CX76" s="385"/>
      <c r="CY76" s="385"/>
      <c r="CZ76" s="385"/>
      <c r="DA76" s="385"/>
      <c r="DB76" s="385"/>
      <c r="DC76" s="386"/>
      <c r="DD76" s="384"/>
      <c r="DE76" s="385"/>
      <c r="DF76" s="385"/>
      <c r="DG76" s="385"/>
      <c r="DH76" s="385"/>
      <c r="DI76" s="385"/>
      <c r="DJ76" s="385"/>
      <c r="DK76" s="385"/>
      <c r="DL76" s="385"/>
      <c r="DM76" s="385"/>
      <c r="DN76" s="385"/>
      <c r="DO76" s="385"/>
      <c r="DP76" s="385"/>
      <c r="DQ76" s="385"/>
      <c r="DR76" s="385"/>
      <c r="DS76" s="385"/>
      <c r="DT76" s="385"/>
      <c r="DU76" s="385"/>
      <c r="DV76" s="385"/>
      <c r="DW76" s="385"/>
      <c r="DX76" s="385"/>
      <c r="DY76" s="385"/>
      <c r="DZ76" s="385"/>
      <c r="EA76" s="385"/>
      <c r="EB76" s="385"/>
      <c r="EC76" s="385"/>
      <c r="ED76" s="385"/>
      <c r="EE76" s="386"/>
      <c r="EF76" s="384"/>
      <c r="EG76" s="385"/>
      <c r="EH76" s="385"/>
      <c r="EI76" s="385"/>
      <c r="EJ76" s="385"/>
      <c r="EK76" s="385"/>
      <c r="EL76" s="385"/>
      <c r="EM76" s="385"/>
      <c r="EN76" s="385"/>
      <c r="EO76" s="385"/>
      <c r="EP76" s="385"/>
      <c r="EQ76" s="385"/>
      <c r="ER76" s="385"/>
      <c r="ES76" s="385"/>
      <c r="ET76" s="385"/>
      <c r="EU76" s="385"/>
      <c r="EV76" s="385"/>
      <c r="EW76" s="385"/>
      <c r="EX76" s="385"/>
      <c r="EY76" s="385"/>
      <c r="EZ76" s="385"/>
      <c r="FA76" s="385"/>
      <c r="FB76" s="385"/>
      <c r="FC76" s="385"/>
      <c r="FD76" s="385"/>
      <c r="FE76" s="385"/>
      <c r="FF76" s="385"/>
      <c r="FG76" s="385"/>
    </row>
    <row r="77" spans="1:163" ht="13.5" thickBot="1">
      <c r="A77" s="391">
        <v>1</v>
      </c>
      <c r="B77" s="391"/>
      <c r="C77" s="391"/>
      <c r="D77" s="391"/>
      <c r="E77" s="391"/>
      <c r="F77" s="391"/>
      <c r="G77" s="391"/>
      <c r="H77" s="391"/>
      <c r="I77" s="391"/>
      <c r="J77" s="391"/>
      <c r="K77" s="391"/>
      <c r="L77" s="391"/>
      <c r="M77" s="391"/>
      <c r="N77" s="391"/>
      <c r="O77" s="391"/>
      <c r="P77" s="391"/>
      <c r="Q77" s="391"/>
      <c r="R77" s="391"/>
      <c r="S77" s="391"/>
      <c r="T77" s="392"/>
      <c r="U77" s="260">
        <v>2</v>
      </c>
      <c r="V77" s="261"/>
      <c r="W77" s="261"/>
      <c r="X77" s="261"/>
      <c r="Y77" s="261"/>
      <c r="Z77" s="261"/>
      <c r="AA77" s="251"/>
      <c r="AB77" s="261">
        <v>3</v>
      </c>
      <c r="AC77" s="261"/>
      <c r="AD77" s="261"/>
      <c r="AE77" s="261"/>
      <c r="AF77" s="261"/>
      <c r="AG77" s="261"/>
      <c r="AH77" s="261"/>
      <c r="AI77" s="261"/>
      <c r="AJ77" s="251"/>
      <c r="AK77" s="260">
        <v>4</v>
      </c>
      <c r="AL77" s="261"/>
      <c r="AM77" s="261"/>
      <c r="AN77" s="261"/>
      <c r="AO77" s="261"/>
      <c r="AP77" s="261"/>
      <c r="AQ77" s="261"/>
      <c r="AR77" s="261"/>
      <c r="AS77" s="251"/>
      <c r="AT77" s="260">
        <v>5</v>
      </c>
      <c r="AU77" s="261"/>
      <c r="AV77" s="261"/>
      <c r="AW77" s="261"/>
      <c r="AX77" s="261"/>
      <c r="AY77" s="261"/>
      <c r="AZ77" s="261"/>
      <c r="BA77" s="261"/>
      <c r="BB77" s="261"/>
      <c r="BC77" s="261"/>
      <c r="BD77" s="261"/>
      <c r="BE77" s="251"/>
      <c r="BF77" s="260">
        <v>6</v>
      </c>
      <c r="BG77" s="261"/>
      <c r="BH77" s="261"/>
      <c r="BI77" s="261"/>
      <c r="BJ77" s="261"/>
      <c r="BK77" s="261"/>
      <c r="BL77" s="261"/>
      <c r="BM77" s="261"/>
      <c r="BN77" s="251"/>
      <c r="BO77" s="393">
        <v>7</v>
      </c>
      <c r="BP77" s="394"/>
      <c r="BQ77" s="394"/>
      <c r="BR77" s="394"/>
      <c r="BS77" s="394"/>
      <c r="BT77" s="394"/>
      <c r="BU77" s="394"/>
      <c r="BV77" s="394"/>
      <c r="BW77" s="394"/>
      <c r="BX77" s="394"/>
      <c r="BY77" s="394"/>
      <c r="BZ77" s="394"/>
      <c r="CA77" s="395"/>
      <c r="CB77" s="260">
        <v>8</v>
      </c>
      <c r="CC77" s="261"/>
      <c r="CD77" s="261"/>
      <c r="CE77" s="261"/>
      <c r="CF77" s="261"/>
      <c r="CG77" s="261"/>
      <c r="CH77" s="261"/>
      <c r="CI77" s="261"/>
      <c r="CJ77" s="261"/>
      <c r="CK77" s="261"/>
      <c r="CL77" s="261"/>
      <c r="CM77" s="262"/>
      <c r="CN77" s="262"/>
      <c r="CO77" s="262"/>
      <c r="CP77" s="262"/>
      <c r="CQ77" s="262"/>
      <c r="CR77" s="262"/>
      <c r="CS77" s="262"/>
      <c r="CT77" s="262"/>
      <c r="CU77" s="262"/>
      <c r="CV77" s="262"/>
      <c r="CW77" s="262"/>
      <c r="CX77" s="262"/>
      <c r="CY77" s="262"/>
      <c r="CZ77" s="262"/>
      <c r="DA77" s="262"/>
      <c r="DB77" s="262"/>
      <c r="DC77" s="263"/>
      <c r="DD77" s="260">
        <v>9</v>
      </c>
      <c r="DE77" s="261"/>
      <c r="DF77" s="261"/>
      <c r="DG77" s="261"/>
      <c r="DH77" s="261"/>
      <c r="DI77" s="261"/>
      <c r="DJ77" s="261"/>
      <c r="DK77" s="261"/>
      <c r="DL77" s="261"/>
      <c r="DM77" s="261"/>
      <c r="DN77" s="261"/>
      <c r="DO77" s="262"/>
      <c r="DP77" s="262"/>
      <c r="DQ77" s="262"/>
      <c r="DR77" s="262"/>
      <c r="DS77" s="262"/>
      <c r="DT77" s="262"/>
      <c r="DU77" s="262"/>
      <c r="DV77" s="262"/>
      <c r="DW77" s="262"/>
      <c r="DX77" s="262"/>
      <c r="DY77" s="262"/>
      <c r="DZ77" s="262"/>
      <c r="EA77" s="262"/>
      <c r="EB77" s="262"/>
      <c r="EC77" s="262"/>
      <c r="ED77" s="262"/>
      <c r="EE77" s="263"/>
      <c r="EF77" s="260">
        <v>10</v>
      </c>
      <c r="EG77" s="261"/>
      <c r="EH77" s="261"/>
      <c r="EI77" s="261"/>
      <c r="EJ77" s="261"/>
      <c r="EK77" s="261"/>
      <c r="EL77" s="261"/>
      <c r="EM77" s="261"/>
      <c r="EN77" s="261"/>
      <c r="EO77" s="261"/>
      <c r="EP77" s="261"/>
      <c r="EQ77" s="262"/>
      <c r="ER77" s="262"/>
      <c r="ES77" s="262"/>
      <c r="ET77" s="262"/>
      <c r="EU77" s="262"/>
      <c r="EV77" s="262"/>
      <c r="EW77" s="262"/>
      <c r="EX77" s="262"/>
      <c r="EY77" s="262"/>
      <c r="EZ77" s="262"/>
      <c r="FA77" s="262"/>
      <c r="FB77" s="262"/>
      <c r="FC77" s="262"/>
      <c r="FD77" s="262"/>
      <c r="FE77" s="262"/>
      <c r="FF77" s="262"/>
      <c r="FG77" s="262"/>
    </row>
    <row r="78" spans="1:163" ht="12.75" customHeight="1">
      <c r="A78" s="369" t="s">
        <v>410</v>
      </c>
      <c r="B78" s="369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69"/>
      <c r="S78" s="369"/>
      <c r="T78" s="370"/>
      <c r="U78" s="387"/>
      <c r="V78" s="388"/>
      <c r="W78" s="388"/>
      <c r="X78" s="388"/>
      <c r="Y78" s="388"/>
      <c r="Z78" s="388"/>
      <c r="AA78" s="389"/>
      <c r="AB78" s="390" t="s">
        <v>69</v>
      </c>
      <c r="AC78" s="388"/>
      <c r="AD78" s="388"/>
      <c r="AE78" s="388"/>
      <c r="AF78" s="388"/>
      <c r="AG78" s="388"/>
      <c r="AH78" s="388"/>
      <c r="AI78" s="388"/>
      <c r="AJ78" s="389"/>
      <c r="AK78" s="390" t="s">
        <v>70</v>
      </c>
      <c r="AL78" s="388"/>
      <c r="AM78" s="388"/>
      <c r="AN78" s="388"/>
      <c r="AO78" s="388"/>
      <c r="AP78" s="388"/>
      <c r="AQ78" s="388"/>
      <c r="AR78" s="388"/>
      <c r="AS78" s="389"/>
      <c r="AT78" s="268" t="s">
        <v>71</v>
      </c>
      <c r="AU78" s="304"/>
      <c r="AV78" s="304"/>
      <c r="AW78" s="304"/>
      <c r="AX78" s="304"/>
      <c r="AY78" s="304"/>
      <c r="AZ78" s="304"/>
      <c r="BA78" s="304"/>
      <c r="BB78" s="304"/>
      <c r="BC78" s="304"/>
      <c r="BD78" s="304"/>
      <c r="BE78" s="305"/>
      <c r="BF78" s="268" t="s">
        <v>72</v>
      </c>
      <c r="BG78" s="304"/>
      <c r="BH78" s="304"/>
      <c r="BI78" s="304"/>
      <c r="BJ78" s="304"/>
      <c r="BK78" s="304"/>
      <c r="BL78" s="304"/>
      <c r="BM78" s="304"/>
      <c r="BN78" s="305"/>
      <c r="BO78" s="390" t="s">
        <v>73</v>
      </c>
      <c r="BP78" s="388"/>
      <c r="BQ78" s="388"/>
      <c r="BR78" s="388"/>
      <c r="BS78" s="388"/>
      <c r="BT78" s="388"/>
      <c r="BU78" s="388"/>
      <c r="BV78" s="388"/>
      <c r="BW78" s="388"/>
      <c r="BX78" s="388"/>
      <c r="BY78" s="388"/>
      <c r="BZ78" s="388"/>
      <c r="CA78" s="389"/>
      <c r="CB78" s="396">
        <f aca="true" t="shared" si="0" ref="CB78:CB90">BF29</f>
        <v>2424700</v>
      </c>
      <c r="CC78" s="397"/>
      <c r="CD78" s="397"/>
      <c r="CE78" s="397"/>
      <c r="CF78" s="397"/>
      <c r="CG78" s="397"/>
      <c r="CH78" s="397"/>
      <c r="CI78" s="397"/>
      <c r="CJ78" s="397"/>
      <c r="CK78" s="397"/>
      <c r="CL78" s="397"/>
      <c r="CM78" s="397"/>
      <c r="CN78" s="397"/>
      <c r="CO78" s="397"/>
      <c r="CP78" s="397"/>
      <c r="CQ78" s="397"/>
      <c r="CR78" s="397"/>
      <c r="CS78" s="397"/>
      <c r="CT78" s="397"/>
      <c r="CU78" s="397"/>
      <c r="CV78" s="397"/>
      <c r="CW78" s="397"/>
      <c r="CX78" s="397"/>
      <c r="CY78" s="397"/>
      <c r="CZ78" s="397"/>
      <c r="DA78" s="397"/>
      <c r="DB78" s="397"/>
      <c r="DC78" s="398"/>
      <c r="DD78" s="396">
        <f aca="true" t="shared" si="1" ref="DD78:DD90">CN29</f>
        <v>2190800</v>
      </c>
      <c r="DE78" s="397"/>
      <c r="DF78" s="397"/>
      <c r="DG78" s="397"/>
      <c r="DH78" s="397"/>
      <c r="DI78" s="397"/>
      <c r="DJ78" s="397"/>
      <c r="DK78" s="397"/>
      <c r="DL78" s="397"/>
      <c r="DM78" s="397"/>
      <c r="DN78" s="397"/>
      <c r="DO78" s="397"/>
      <c r="DP78" s="397"/>
      <c r="DQ78" s="397"/>
      <c r="DR78" s="397"/>
      <c r="DS78" s="397"/>
      <c r="DT78" s="397"/>
      <c r="DU78" s="397"/>
      <c r="DV78" s="397"/>
      <c r="DW78" s="397"/>
      <c r="DX78" s="397"/>
      <c r="DY78" s="397"/>
      <c r="DZ78" s="397"/>
      <c r="EA78" s="397"/>
      <c r="EB78" s="397"/>
      <c r="EC78" s="397"/>
      <c r="ED78" s="397"/>
      <c r="EE78" s="398"/>
      <c r="EF78" s="396">
        <f aca="true" t="shared" si="2" ref="EF78:EF90">DV29</f>
        <v>2190800</v>
      </c>
      <c r="EG78" s="397"/>
      <c r="EH78" s="397"/>
      <c r="EI78" s="397"/>
      <c r="EJ78" s="397"/>
      <c r="EK78" s="397"/>
      <c r="EL78" s="397"/>
      <c r="EM78" s="397"/>
      <c r="EN78" s="397"/>
      <c r="EO78" s="397"/>
      <c r="EP78" s="397"/>
      <c r="EQ78" s="397"/>
      <c r="ER78" s="397"/>
      <c r="ES78" s="397"/>
      <c r="ET78" s="397"/>
      <c r="EU78" s="397"/>
      <c r="EV78" s="397"/>
      <c r="EW78" s="397"/>
      <c r="EX78" s="397"/>
      <c r="EY78" s="397"/>
      <c r="EZ78" s="397"/>
      <c r="FA78" s="397"/>
      <c r="FB78" s="397"/>
      <c r="FC78" s="397"/>
      <c r="FD78" s="397"/>
      <c r="FE78" s="397"/>
      <c r="FF78" s="397"/>
      <c r="FG78" s="399"/>
    </row>
    <row r="79" spans="1:163" ht="24" customHeight="1">
      <c r="A79" s="369" t="s">
        <v>411</v>
      </c>
      <c r="B79" s="369"/>
      <c r="C79" s="369"/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69"/>
      <c r="S79" s="369"/>
      <c r="T79" s="370"/>
      <c r="U79" s="371"/>
      <c r="V79" s="372"/>
      <c r="W79" s="372"/>
      <c r="X79" s="372"/>
      <c r="Y79" s="372"/>
      <c r="Z79" s="372"/>
      <c r="AA79" s="373"/>
      <c r="AB79" s="374" t="s">
        <v>69</v>
      </c>
      <c r="AC79" s="372"/>
      <c r="AD79" s="372"/>
      <c r="AE79" s="372"/>
      <c r="AF79" s="372"/>
      <c r="AG79" s="372"/>
      <c r="AH79" s="372"/>
      <c r="AI79" s="372"/>
      <c r="AJ79" s="373"/>
      <c r="AK79" s="374" t="s">
        <v>70</v>
      </c>
      <c r="AL79" s="372"/>
      <c r="AM79" s="372"/>
      <c r="AN79" s="372"/>
      <c r="AO79" s="372"/>
      <c r="AP79" s="372"/>
      <c r="AQ79" s="372"/>
      <c r="AR79" s="372"/>
      <c r="AS79" s="373"/>
      <c r="AT79" s="348" t="s">
        <v>71</v>
      </c>
      <c r="AU79" s="349"/>
      <c r="AV79" s="349"/>
      <c r="AW79" s="349"/>
      <c r="AX79" s="349"/>
      <c r="AY79" s="349"/>
      <c r="AZ79" s="349"/>
      <c r="BA79" s="349"/>
      <c r="BB79" s="349"/>
      <c r="BC79" s="349"/>
      <c r="BD79" s="349"/>
      <c r="BE79" s="350"/>
      <c r="BF79" s="348" t="s">
        <v>72</v>
      </c>
      <c r="BG79" s="349"/>
      <c r="BH79" s="349"/>
      <c r="BI79" s="349"/>
      <c r="BJ79" s="349"/>
      <c r="BK79" s="349"/>
      <c r="BL79" s="349"/>
      <c r="BM79" s="349"/>
      <c r="BN79" s="350"/>
      <c r="BO79" s="374" t="s">
        <v>74</v>
      </c>
      <c r="BP79" s="372"/>
      <c r="BQ79" s="372"/>
      <c r="BR79" s="372"/>
      <c r="BS79" s="372"/>
      <c r="BT79" s="372"/>
      <c r="BU79" s="372"/>
      <c r="BV79" s="372"/>
      <c r="BW79" s="372"/>
      <c r="BX79" s="372"/>
      <c r="BY79" s="372"/>
      <c r="BZ79" s="372"/>
      <c r="CA79" s="373"/>
      <c r="CB79" s="400">
        <f t="shared" si="0"/>
        <v>13000</v>
      </c>
      <c r="CC79" s="401"/>
      <c r="CD79" s="401"/>
      <c r="CE79" s="401"/>
      <c r="CF79" s="401"/>
      <c r="CG79" s="401"/>
      <c r="CH79" s="401"/>
      <c r="CI79" s="401"/>
      <c r="CJ79" s="401"/>
      <c r="CK79" s="401"/>
      <c r="CL79" s="401"/>
      <c r="CM79" s="401"/>
      <c r="CN79" s="401"/>
      <c r="CO79" s="401"/>
      <c r="CP79" s="401"/>
      <c r="CQ79" s="401"/>
      <c r="CR79" s="401"/>
      <c r="CS79" s="401"/>
      <c r="CT79" s="401"/>
      <c r="CU79" s="401"/>
      <c r="CV79" s="401"/>
      <c r="CW79" s="401"/>
      <c r="CX79" s="401"/>
      <c r="CY79" s="401"/>
      <c r="CZ79" s="401"/>
      <c r="DA79" s="401"/>
      <c r="DB79" s="401"/>
      <c r="DC79" s="402"/>
      <c r="DD79" s="400">
        <f t="shared" si="1"/>
        <v>13000</v>
      </c>
      <c r="DE79" s="401"/>
      <c r="DF79" s="401"/>
      <c r="DG79" s="401"/>
      <c r="DH79" s="401"/>
      <c r="DI79" s="401"/>
      <c r="DJ79" s="401"/>
      <c r="DK79" s="401"/>
      <c r="DL79" s="401"/>
      <c r="DM79" s="401"/>
      <c r="DN79" s="401"/>
      <c r="DO79" s="401"/>
      <c r="DP79" s="401"/>
      <c r="DQ79" s="401"/>
      <c r="DR79" s="401"/>
      <c r="DS79" s="401"/>
      <c r="DT79" s="401"/>
      <c r="DU79" s="401"/>
      <c r="DV79" s="401"/>
      <c r="DW79" s="401"/>
      <c r="DX79" s="401"/>
      <c r="DY79" s="401"/>
      <c r="DZ79" s="401"/>
      <c r="EA79" s="401"/>
      <c r="EB79" s="401"/>
      <c r="EC79" s="401"/>
      <c r="ED79" s="401"/>
      <c r="EE79" s="402"/>
      <c r="EF79" s="400">
        <f t="shared" si="2"/>
        <v>13000</v>
      </c>
      <c r="EG79" s="401"/>
      <c r="EH79" s="401"/>
      <c r="EI79" s="401"/>
      <c r="EJ79" s="401"/>
      <c r="EK79" s="401"/>
      <c r="EL79" s="401"/>
      <c r="EM79" s="401"/>
      <c r="EN79" s="401"/>
      <c r="EO79" s="401"/>
      <c r="EP79" s="401"/>
      <c r="EQ79" s="401"/>
      <c r="ER79" s="401"/>
      <c r="ES79" s="401"/>
      <c r="ET79" s="401"/>
      <c r="EU79" s="401"/>
      <c r="EV79" s="401"/>
      <c r="EW79" s="401"/>
      <c r="EX79" s="401"/>
      <c r="EY79" s="401"/>
      <c r="EZ79" s="401"/>
      <c r="FA79" s="401"/>
      <c r="FB79" s="401"/>
      <c r="FC79" s="401"/>
      <c r="FD79" s="401"/>
      <c r="FE79" s="401"/>
      <c r="FF79" s="401"/>
      <c r="FG79" s="416"/>
    </row>
    <row r="80" spans="1:163" ht="11.25">
      <c r="A80" s="369" t="s">
        <v>412</v>
      </c>
      <c r="B80" s="369"/>
      <c r="C80" s="369"/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  <c r="Q80" s="369"/>
      <c r="R80" s="369"/>
      <c r="S80" s="369"/>
      <c r="T80" s="370"/>
      <c r="U80" s="371"/>
      <c r="V80" s="372"/>
      <c r="W80" s="372"/>
      <c r="X80" s="372"/>
      <c r="Y80" s="372"/>
      <c r="Z80" s="372"/>
      <c r="AA80" s="373"/>
      <c r="AB80" s="374" t="s">
        <v>69</v>
      </c>
      <c r="AC80" s="372"/>
      <c r="AD80" s="372"/>
      <c r="AE80" s="372"/>
      <c r="AF80" s="372"/>
      <c r="AG80" s="372"/>
      <c r="AH80" s="372"/>
      <c r="AI80" s="372"/>
      <c r="AJ80" s="373"/>
      <c r="AK80" s="374" t="s">
        <v>70</v>
      </c>
      <c r="AL80" s="372"/>
      <c r="AM80" s="372"/>
      <c r="AN80" s="372"/>
      <c r="AO80" s="372"/>
      <c r="AP80" s="372"/>
      <c r="AQ80" s="372"/>
      <c r="AR80" s="372"/>
      <c r="AS80" s="373"/>
      <c r="AT80" s="348" t="s">
        <v>71</v>
      </c>
      <c r="AU80" s="349"/>
      <c r="AV80" s="349"/>
      <c r="AW80" s="349"/>
      <c r="AX80" s="349"/>
      <c r="AY80" s="349"/>
      <c r="AZ80" s="349"/>
      <c r="BA80" s="349"/>
      <c r="BB80" s="349"/>
      <c r="BC80" s="349"/>
      <c r="BD80" s="349"/>
      <c r="BE80" s="350"/>
      <c r="BF80" s="348" t="s">
        <v>75</v>
      </c>
      <c r="BG80" s="349"/>
      <c r="BH80" s="349"/>
      <c r="BI80" s="349"/>
      <c r="BJ80" s="349"/>
      <c r="BK80" s="349"/>
      <c r="BL80" s="349"/>
      <c r="BM80" s="349"/>
      <c r="BN80" s="350"/>
      <c r="BO80" s="374" t="s">
        <v>76</v>
      </c>
      <c r="BP80" s="372"/>
      <c r="BQ80" s="372"/>
      <c r="BR80" s="372"/>
      <c r="BS80" s="372"/>
      <c r="BT80" s="372"/>
      <c r="BU80" s="372"/>
      <c r="BV80" s="372"/>
      <c r="BW80" s="372"/>
      <c r="BX80" s="372"/>
      <c r="BY80" s="372"/>
      <c r="BZ80" s="372"/>
      <c r="CA80" s="373"/>
      <c r="CB80" s="400">
        <f t="shared" si="0"/>
        <v>702300</v>
      </c>
      <c r="CC80" s="401"/>
      <c r="CD80" s="401"/>
      <c r="CE80" s="401"/>
      <c r="CF80" s="401"/>
      <c r="CG80" s="401"/>
      <c r="CH80" s="401"/>
      <c r="CI80" s="401"/>
      <c r="CJ80" s="401"/>
      <c r="CK80" s="401"/>
      <c r="CL80" s="401"/>
      <c r="CM80" s="401"/>
      <c r="CN80" s="401"/>
      <c r="CO80" s="401"/>
      <c r="CP80" s="401"/>
      <c r="CQ80" s="401"/>
      <c r="CR80" s="401"/>
      <c r="CS80" s="401"/>
      <c r="CT80" s="401"/>
      <c r="CU80" s="401"/>
      <c r="CV80" s="401"/>
      <c r="CW80" s="401"/>
      <c r="CX80" s="401"/>
      <c r="CY80" s="401"/>
      <c r="CZ80" s="401"/>
      <c r="DA80" s="401"/>
      <c r="DB80" s="401"/>
      <c r="DC80" s="402"/>
      <c r="DD80" s="400">
        <f t="shared" si="1"/>
        <v>665600</v>
      </c>
      <c r="DE80" s="401"/>
      <c r="DF80" s="401"/>
      <c r="DG80" s="401"/>
      <c r="DH80" s="401"/>
      <c r="DI80" s="401"/>
      <c r="DJ80" s="401"/>
      <c r="DK80" s="401"/>
      <c r="DL80" s="401"/>
      <c r="DM80" s="401"/>
      <c r="DN80" s="401"/>
      <c r="DO80" s="401"/>
      <c r="DP80" s="401"/>
      <c r="DQ80" s="401"/>
      <c r="DR80" s="401"/>
      <c r="DS80" s="401"/>
      <c r="DT80" s="401"/>
      <c r="DU80" s="401"/>
      <c r="DV80" s="401"/>
      <c r="DW80" s="401"/>
      <c r="DX80" s="401"/>
      <c r="DY80" s="401"/>
      <c r="DZ80" s="401"/>
      <c r="EA80" s="401"/>
      <c r="EB80" s="401"/>
      <c r="EC80" s="401"/>
      <c r="ED80" s="401"/>
      <c r="EE80" s="402"/>
      <c r="EF80" s="400">
        <f t="shared" si="2"/>
        <v>665600</v>
      </c>
      <c r="EG80" s="401"/>
      <c r="EH80" s="401"/>
      <c r="EI80" s="401"/>
      <c r="EJ80" s="401"/>
      <c r="EK80" s="401"/>
      <c r="EL80" s="401"/>
      <c r="EM80" s="401"/>
      <c r="EN80" s="401"/>
      <c r="EO80" s="401"/>
      <c r="EP80" s="401"/>
      <c r="EQ80" s="401"/>
      <c r="ER80" s="401"/>
      <c r="ES80" s="401"/>
      <c r="ET80" s="401"/>
      <c r="EU80" s="401"/>
      <c r="EV80" s="401"/>
      <c r="EW80" s="401"/>
      <c r="EX80" s="401"/>
      <c r="EY80" s="401"/>
      <c r="EZ80" s="401"/>
      <c r="FA80" s="401"/>
      <c r="FB80" s="401"/>
      <c r="FC80" s="401"/>
      <c r="FD80" s="401"/>
      <c r="FE80" s="401"/>
      <c r="FF80" s="401"/>
      <c r="FG80" s="416"/>
    </row>
    <row r="81" spans="1:163" ht="11.25">
      <c r="A81" s="369" t="s">
        <v>413</v>
      </c>
      <c r="B81" s="369"/>
      <c r="C81" s="369"/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  <c r="Q81" s="369"/>
      <c r="R81" s="369"/>
      <c r="S81" s="369"/>
      <c r="T81" s="370"/>
      <c r="U81" s="371"/>
      <c r="V81" s="372"/>
      <c r="W81" s="372"/>
      <c r="X81" s="372"/>
      <c r="Y81" s="372"/>
      <c r="Z81" s="372"/>
      <c r="AA81" s="373"/>
      <c r="AB81" s="374" t="s">
        <v>69</v>
      </c>
      <c r="AC81" s="372"/>
      <c r="AD81" s="372"/>
      <c r="AE81" s="372"/>
      <c r="AF81" s="372"/>
      <c r="AG81" s="372"/>
      <c r="AH81" s="372"/>
      <c r="AI81" s="372"/>
      <c r="AJ81" s="373"/>
      <c r="AK81" s="374" t="s">
        <v>70</v>
      </c>
      <c r="AL81" s="372"/>
      <c r="AM81" s="372"/>
      <c r="AN81" s="372"/>
      <c r="AO81" s="372"/>
      <c r="AP81" s="372"/>
      <c r="AQ81" s="372"/>
      <c r="AR81" s="372"/>
      <c r="AS81" s="373"/>
      <c r="AT81" s="348" t="s">
        <v>71</v>
      </c>
      <c r="AU81" s="349"/>
      <c r="AV81" s="349"/>
      <c r="AW81" s="349"/>
      <c r="AX81" s="349"/>
      <c r="AY81" s="349"/>
      <c r="AZ81" s="349"/>
      <c r="BA81" s="349"/>
      <c r="BB81" s="349"/>
      <c r="BC81" s="349"/>
      <c r="BD81" s="349"/>
      <c r="BE81" s="350"/>
      <c r="BF81" s="348" t="s">
        <v>77</v>
      </c>
      <c r="BG81" s="349"/>
      <c r="BH81" s="349"/>
      <c r="BI81" s="349"/>
      <c r="BJ81" s="349"/>
      <c r="BK81" s="349"/>
      <c r="BL81" s="349"/>
      <c r="BM81" s="349"/>
      <c r="BN81" s="350"/>
      <c r="BO81" s="374" t="s">
        <v>89</v>
      </c>
      <c r="BP81" s="372"/>
      <c r="BQ81" s="372"/>
      <c r="BR81" s="372"/>
      <c r="BS81" s="372"/>
      <c r="BT81" s="372"/>
      <c r="BU81" s="372"/>
      <c r="BV81" s="372"/>
      <c r="BW81" s="372"/>
      <c r="BX81" s="372"/>
      <c r="BY81" s="372"/>
      <c r="BZ81" s="372"/>
      <c r="CA81" s="373"/>
      <c r="CB81" s="400">
        <f t="shared" si="0"/>
        <v>25600</v>
      </c>
      <c r="CC81" s="401"/>
      <c r="CD81" s="401"/>
      <c r="CE81" s="401"/>
      <c r="CF81" s="401"/>
      <c r="CG81" s="401"/>
      <c r="CH81" s="401"/>
      <c r="CI81" s="401"/>
      <c r="CJ81" s="401"/>
      <c r="CK81" s="401"/>
      <c r="CL81" s="401"/>
      <c r="CM81" s="401"/>
      <c r="CN81" s="401"/>
      <c r="CO81" s="401"/>
      <c r="CP81" s="401"/>
      <c r="CQ81" s="401"/>
      <c r="CR81" s="401"/>
      <c r="CS81" s="401"/>
      <c r="CT81" s="401"/>
      <c r="CU81" s="401"/>
      <c r="CV81" s="401"/>
      <c r="CW81" s="401"/>
      <c r="CX81" s="401"/>
      <c r="CY81" s="401"/>
      <c r="CZ81" s="401"/>
      <c r="DA81" s="401"/>
      <c r="DB81" s="401"/>
      <c r="DC81" s="402"/>
      <c r="DD81" s="400">
        <f t="shared" si="1"/>
        <v>25600</v>
      </c>
      <c r="DE81" s="401"/>
      <c r="DF81" s="401"/>
      <c r="DG81" s="401"/>
      <c r="DH81" s="401"/>
      <c r="DI81" s="401"/>
      <c r="DJ81" s="401"/>
      <c r="DK81" s="401"/>
      <c r="DL81" s="401"/>
      <c r="DM81" s="401"/>
      <c r="DN81" s="401"/>
      <c r="DO81" s="401"/>
      <c r="DP81" s="401"/>
      <c r="DQ81" s="401"/>
      <c r="DR81" s="401"/>
      <c r="DS81" s="401"/>
      <c r="DT81" s="401"/>
      <c r="DU81" s="401"/>
      <c r="DV81" s="401"/>
      <c r="DW81" s="401"/>
      <c r="DX81" s="401"/>
      <c r="DY81" s="401"/>
      <c r="DZ81" s="401"/>
      <c r="EA81" s="401"/>
      <c r="EB81" s="401"/>
      <c r="EC81" s="401"/>
      <c r="ED81" s="401"/>
      <c r="EE81" s="402"/>
      <c r="EF81" s="400">
        <f t="shared" si="2"/>
        <v>25600</v>
      </c>
      <c r="EG81" s="401"/>
      <c r="EH81" s="401"/>
      <c r="EI81" s="401"/>
      <c r="EJ81" s="401"/>
      <c r="EK81" s="401"/>
      <c r="EL81" s="401"/>
      <c r="EM81" s="401"/>
      <c r="EN81" s="401"/>
      <c r="EO81" s="401"/>
      <c r="EP81" s="401"/>
      <c r="EQ81" s="401"/>
      <c r="ER81" s="401"/>
      <c r="ES81" s="401"/>
      <c r="ET81" s="401"/>
      <c r="EU81" s="401"/>
      <c r="EV81" s="401"/>
      <c r="EW81" s="401"/>
      <c r="EX81" s="401"/>
      <c r="EY81" s="401"/>
      <c r="EZ81" s="401"/>
      <c r="FA81" s="401"/>
      <c r="FB81" s="401"/>
      <c r="FC81" s="401"/>
      <c r="FD81" s="401"/>
      <c r="FE81" s="401"/>
      <c r="FF81" s="401"/>
      <c r="FG81" s="416"/>
    </row>
    <row r="82" spans="1:163" ht="11.25">
      <c r="A82" s="369" t="s">
        <v>414</v>
      </c>
      <c r="B82" s="369"/>
      <c r="C82" s="369"/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369"/>
      <c r="T82" s="370"/>
      <c r="U82" s="371"/>
      <c r="V82" s="372"/>
      <c r="W82" s="372"/>
      <c r="X82" s="372"/>
      <c r="Y82" s="372"/>
      <c r="Z82" s="372"/>
      <c r="AA82" s="373"/>
      <c r="AB82" s="374" t="s">
        <v>69</v>
      </c>
      <c r="AC82" s="372"/>
      <c r="AD82" s="372"/>
      <c r="AE82" s="372"/>
      <c r="AF82" s="372"/>
      <c r="AG82" s="372"/>
      <c r="AH82" s="372"/>
      <c r="AI82" s="372"/>
      <c r="AJ82" s="373"/>
      <c r="AK82" s="374" t="s">
        <v>70</v>
      </c>
      <c r="AL82" s="372"/>
      <c r="AM82" s="372"/>
      <c r="AN82" s="372"/>
      <c r="AO82" s="372"/>
      <c r="AP82" s="372"/>
      <c r="AQ82" s="372"/>
      <c r="AR82" s="372"/>
      <c r="AS82" s="373"/>
      <c r="AT82" s="348" t="s">
        <v>71</v>
      </c>
      <c r="AU82" s="349"/>
      <c r="AV82" s="349"/>
      <c r="AW82" s="349"/>
      <c r="AX82" s="349"/>
      <c r="AY82" s="349"/>
      <c r="AZ82" s="349"/>
      <c r="BA82" s="349"/>
      <c r="BB82" s="349"/>
      <c r="BC82" s="349"/>
      <c r="BD82" s="349"/>
      <c r="BE82" s="350"/>
      <c r="BF82" s="348" t="s">
        <v>77</v>
      </c>
      <c r="BG82" s="349"/>
      <c r="BH82" s="349"/>
      <c r="BI82" s="349"/>
      <c r="BJ82" s="349"/>
      <c r="BK82" s="349"/>
      <c r="BL82" s="349"/>
      <c r="BM82" s="349"/>
      <c r="BN82" s="350"/>
      <c r="BO82" s="374" t="s">
        <v>90</v>
      </c>
      <c r="BP82" s="372"/>
      <c r="BQ82" s="372"/>
      <c r="BR82" s="372"/>
      <c r="BS82" s="372"/>
      <c r="BT82" s="372"/>
      <c r="BU82" s="372"/>
      <c r="BV82" s="372"/>
      <c r="BW82" s="372"/>
      <c r="BX82" s="372"/>
      <c r="BY82" s="372"/>
      <c r="BZ82" s="372"/>
      <c r="CA82" s="373"/>
      <c r="CB82" s="400">
        <f t="shared" si="0"/>
        <v>1188800</v>
      </c>
      <c r="CC82" s="401"/>
      <c r="CD82" s="401"/>
      <c r="CE82" s="401"/>
      <c r="CF82" s="401"/>
      <c r="CG82" s="401"/>
      <c r="CH82" s="401"/>
      <c r="CI82" s="401"/>
      <c r="CJ82" s="401"/>
      <c r="CK82" s="401"/>
      <c r="CL82" s="401"/>
      <c r="CM82" s="401"/>
      <c r="CN82" s="401"/>
      <c r="CO82" s="401"/>
      <c r="CP82" s="401"/>
      <c r="CQ82" s="401"/>
      <c r="CR82" s="401"/>
      <c r="CS82" s="401"/>
      <c r="CT82" s="401"/>
      <c r="CU82" s="401"/>
      <c r="CV82" s="401"/>
      <c r="CW82" s="401"/>
      <c r="CX82" s="401"/>
      <c r="CY82" s="401"/>
      <c r="CZ82" s="401"/>
      <c r="DA82" s="401"/>
      <c r="DB82" s="401"/>
      <c r="DC82" s="402"/>
      <c r="DD82" s="400">
        <f t="shared" si="1"/>
        <v>1188800</v>
      </c>
      <c r="DE82" s="401"/>
      <c r="DF82" s="401"/>
      <c r="DG82" s="401"/>
      <c r="DH82" s="401"/>
      <c r="DI82" s="401"/>
      <c r="DJ82" s="401"/>
      <c r="DK82" s="401"/>
      <c r="DL82" s="401"/>
      <c r="DM82" s="401"/>
      <c r="DN82" s="401"/>
      <c r="DO82" s="401"/>
      <c r="DP82" s="401"/>
      <c r="DQ82" s="401"/>
      <c r="DR82" s="401"/>
      <c r="DS82" s="401"/>
      <c r="DT82" s="401"/>
      <c r="DU82" s="401"/>
      <c r="DV82" s="401"/>
      <c r="DW82" s="401"/>
      <c r="DX82" s="401"/>
      <c r="DY82" s="401"/>
      <c r="DZ82" s="401"/>
      <c r="EA82" s="401"/>
      <c r="EB82" s="401"/>
      <c r="EC82" s="401"/>
      <c r="ED82" s="401"/>
      <c r="EE82" s="402"/>
      <c r="EF82" s="400">
        <f t="shared" si="2"/>
        <v>957100</v>
      </c>
      <c r="EG82" s="401"/>
      <c r="EH82" s="401"/>
      <c r="EI82" s="401"/>
      <c r="EJ82" s="401"/>
      <c r="EK82" s="401"/>
      <c r="EL82" s="401"/>
      <c r="EM82" s="401"/>
      <c r="EN82" s="401"/>
      <c r="EO82" s="401"/>
      <c r="EP82" s="401"/>
      <c r="EQ82" s="401"/>
      <c r="ER82" s="401"/>
      <c r="ES82" s="401"/>
      <c r="ET82" s="401"/>
      <c r="EU82" s="401"/>
      <c r="EV82" s="401"/>
      <c r="EW82" s="401"/>
      <c r="EX82" s="401"/>
      <c r="EY82" s="401"/>
      <c r="EZ82" s="401"/>
      <c r="FA82" s="401"/>
      <c r="FB82" s="401"/>
      <c r="FC82" s="401"/>
      <c r="FD82" s="401"/>
      <c r="FE82" s="401"/>
      <c r="FF82" s="401"/>
      <c r="FG82" s="416"/>
    </row>
    <row r="83" spans="1:163" ht="11.25">
      <c r="A83" s="369" t="s">
        <v>414</v>
      </c>
      <c r="B83" s="369"/>
      <c r="C83" s="369"/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69"/>
      <c r="S83" s="369"/>
      <c r="T83" s="370"/>
      <c r="U83" s="371"/>
      <c r="V83" s="372"/>
      <c r="W83" s="372"/>
      <c r="X83" s="372"/>
      <c r="Y83" s="372"/>
      <c r="Z83" s="372"/>
      <c r="AA83" s="373"/>
      <c r="AB83" s="374" t="s">
        <v>69</v>
      </c>
      <c r="AC83" s="372"/>
      <c r="AD83" s="372"/>
      <c r="AE83" s="372"/>
      <c r="AF83" s="372"/>
      <c r="AG83" s="372"/>
      <c r="AH83" s="372"/>
      <c r="AI83" s="372"/>
      <c r="AJ83" s="373"/>
      <c r="AK83" s="374" t="s">
        <v>70</v>
      </c>
      <c r="AL83" s="372"/>
      <c r="AM83" s="372"/>
      <c r="AN83" s="372"/>
      <c r="AO83" s="372"/>
      <c r="AP83" s="372"/>
      <c r="AQ83" s="372"/>
      <c r="AR83" s="372"/>
      <c r="AS83" s="373"/>
      <c r="AT83" s="348" t="s">
        <v>71</v>
      </c>
      <c r="AU83" s="349"/>
      <c r="AV83" s="349"/>
      <c r="AW83" s="349"/>
      <c r="AX83" s="349"/>
      <c r="AY83" s="349"/>
      <c r="AZ83" s="349"/>
      <c r="BA83" s="349"/>
      <c r="BB83" s="349"/>
      <c r="BC83" s="349"/>
      <c r="BD83" s="349"/>
      <c r="BE83" s="350"/>
      <c r="BF83" s="348" t="s">
        <v>77</v>
      </c>
      <c r="BG83" s="349"/>
      <c r="BH83" s="349"/>
      <c r="BI83" s="349"/>
      <c r="BJ83" s="349"/>
      <c r="BK83" s="349"/>
      <c r="BL83" s="349"/>
      <c r="BM83" s="349"/>
      <c r="BN83" s="350"/>
      <c r="BO83" s="374" t="s">
        <v>91</v>
      </c>
      <c r="BP83" s="372"/>
      <c r="BQ83" s="372"/>
      <c r="BR83" s="372"/>
      <c r="BS83" s="372"/>
      <c r="BT83" s="372"/>
      <c r="BU83" s="372"/>
      <c r="BV83" s="372"/>
      <c r="BW83" s="372"/>
      <c r="BX83" s="372"/>
      <c r="BY83" s="372"/>
      <c r="BZ83" s="372"/>
      <c r="CA83" s="373"/>
      <c r="CB83" s="400">
        <f t="shared" si="0"/>
        <v>138600</v>
      </c>
      <c r="CC83" s="401"/>
      <c r="CD83" s="401"/>
      <c r="CE83" s="401"/>
      <c r="CF83" s="401"/>
      <c r="CG83" s="401"/>
      <c r="CH83" s="401"/>
      <c r="CI83" s="401"/>
      <c r="CJ83" s="401"/>
      <c r="CK83" s="401"/>
      <c r="CL83" s="401"/>
      <c r="CM83" s="401"/>
      <c r="CN83" s="401"/>
      <c r="CO83" s="401"/>
      <c r="CP83" s="401"/>
      <c r="CQ83" s="401"/>
      <c r="CR83" s="401"/>
      <c r="CS83" s="401"/>
      <c r="CT83" s="401"/>
      <c r="CU83" s="401"/>
      <c r="CV83" s="401"/>
      <c r="CW83" s="401"/>
      <c r="CX83" s="401"/>
      <c r="CY83" s="401"/>
      <c r="CZ83" s="401"/>
      <c r="DA83" s="401"/>
      <c r="DB83" s="401"/>
      <c r="DC83" s="402"/>
      <c r="DD83" s="400">
        <f t="shared" si="1"/>
        <v>138600</v>
      </c>
      <c r="DE83" s="401"/>
      <c r="DF83" s="401"/>
      <c r="DG83" s="401"/>
      <c r="DH83" s="401"/>
      <c r="DI83" s="401"/>
      <c r="DJ83" s="401"/>
      <c r="DK83" s="401"/>
      <c r="DL83" s="401"/>
      <c r="DM83" s="401"/>
      <c r="DN83" s="401"/>
      <c r="DO83" s="401"/>
      <c r="DP83" s="401"/>
      <c r="DQ83" s="401"/>
      <c r="DR83" s="401"/>
      <c r="DS83" s="401"/>
      <c r="DT83" s="401"/>
      <c r="DU83" s="401"/>
      <c r="DV83" s="401"/>
      <c r="DW83" s="401"/>
      <c r="DX83" s="401"/>
      <c r="DY83" s="401"/>
      <c r="DZ83" s="401"/>
      <c r="EA83" s="401"/>
      <c r="EB83" s="401"/>
      <c r="EC83" s="401"/>
      <c r="ED83" s="401"/>
      <c r="EE83" s="402"/>
      <c r="EF83" s="400">
        <f t="shared" si="2"/>
        <v>138600</v>
      </c>
      <c r="EG83" s="401"/>
      <c r="EH83" s="401"/>
      <c r="EI83" s="401"/>
      <c r="EJ83" s="401"/>
      <c r="EK83" s="401"/>
      <c r="EL83" s="401"/>
      <c r="EM83" s="401"/>
      <c r="EN83" s="401"/>
      <c r="EO83" s="401"/>
      <c r="EP83" s="401"/>
      <c r="EQ83" s="401"/>
      <c r="ER83" s="401"/>
      <c r="ES83" s="401"/>
      <c r="ET83" s="401"/>
      <c r="EU83" s="401"/>
      <c r="EV83" s="401"/>
      <c r="EW83" s="401"/>
      <c r="EX83" s="401"/>
      <c r="EY83" s="401"/>
      <c r="EZ83" s="401"/>
      <c r="FA83" s="401"/>
      <c r="FB83" s="401"/>
      <c r="FC83" s="401"/>
      <c r="FD83" s="401"/>
      <c r="FE83" s="401"/>
      <c r="FF83" s="401"/>
      <c r="FG83" s="416"/>
    </row>
    <row r="84" spans="1:163" ht="11.25">
      <c r="A84" s="369" t="s">
        <v>414</v>
      </c>
      <c r="B84" s="369"/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369"/>
      <c r="S84" s="369"/>
      <c r="T84" s="370"/>
      <c r="U84" s="371"/>
      <c r="V84" s="372"/>
      <c r="W84" s="372"/>
      <c r="X84" s="372"/>
      <c r="Y84" s="372"/>
      <c r="Z84" s="372"/>
      <c r="AA84" s="373"/>
      <c r="AB84" s="374" t="s">
        <v>69</v>
      </c>
      <c r="AC84" s="372"/>
      <c r="AD84" s="372"/>
      <c r="AE84" s="372"/>
      <c r="AF84" s="372"/>
      <c r="AG84" s="372"/>
      <c r="AH84" s="372"/>
      <c r="AI84" s="372"/>
      <c r="AJ84" s="373"/>
      <c r="AK84" s="374" t="s">
        <v>70</v>
      </c>
      <c r="AL84" s="372"/>
      <c r="AM84" s="372"/>
      <c r="AN84" s="372"/>
      <c r="AO84" s="372"/>
      <c r="AP84" s="372"/>
      <c r="AQ84" s="372"/>
      <c r="AR84" s="372"/>
      <c r="AS84" s="373"/>
      <c r="AT84" s="348" t="s">
        <v>71</v>
      </c>
      <c r="AU84" s="349"/>
      <c r="AV84" s="349"/>
      <c r="AW84" s="349"/>
      <c r="AX84" s="349"/>
      <c r="AY84" s="349"/>
      <c r="AZ84" s="349"/>
      <c r="BA84" s="349"/>
      <c r="BB84" s="349"/>
      <c r="BC84" s="349"/>
      <c r="BD84" s="349"/>
      <c r="BE84" s="350"/>
      <c r="BF84" s="348" t="s">
        <v>77</v>
      </c>
      <c r="BG84" s="349"/>
      <c r="BH84" s="349"/>
      <c r="BI84" s="349"/>
      <c r="BJ84" s="349"/>
      <c r="BK84" s="349"/>
      <c r="BL84" s="349"/>
      <c r="BM84" s="349"/>
      <c r="BN84" s="350"/>
      <c r="BO84" s="374" t="s">
        <v>92</v>
      </c>
      <c r="BP84" s="372"/>
      <c r="BQ84" s="372"/>
      <c r="BR84" s="372"/>
      <c r="BS84" s="372"/>
      <c r="BT84" s="372"/>
      <c r="BU84" s="372"/>
      <c r="BV84" s="372"/>
      <c r="BW84" s="372"/>
      <c r="BX84" s="372"/>
      <c r="BY84" s="372"/>
      <c r="BZ84" s="372"/>
      <c r="CA84" s="373"/>
      <c r="CB84" s="400">
        <f t="shared" si="0"/>
        <v>77200</v>
      </c>
      <c r="CC84" s="401"/>
      <c r="CD84" s="401"/>
      <c r="CE84" s="401"/>
      <c r="CF84" s="401"/>
      <c r="CG84" s="401"/>
      <c r="CH84" s="401"/>
      <c r="CI84" s="401"/>
      <c r="CJ84" s="401"/>
      <c r="CK84" s="401"/>
      <c r="CL84" s="401"/>
      <c r="CM84" s="401"/>
      <c r="CN84" s="401"/>
      <c r="CO84" s="401"/>
      <c r="CP84" s="401"/>
      <c r="CQ84" s="401"/>
      <c r="CR84" s="401"/>
      <c r="CS84" s="401"/>
      <c r="CT84" s="401"/>
      <c r="CU84" s="401"/>
      <c r="CV84" s="401"/>
      <c r="CW84" s="401"/>
      <c r="CX84" s="401"/>
      <c r="CY84" s="401"/>
      <c r="CZ84" s="401"/>
      <c r="DA84" s="401"/>
      <c r="DB84" s="401"/>
      <c r="DC84" s="402"/>
      <c r="DD84" s="400">
        <f t="shared" si="1"/>
        <v>77200</v>
      </c>
      <c r="DE84" s="401"/>
      <c r="DF84" s="401"/>
      <c r="DG84" s="401"/>
      <c r="DH84" s="401"/>
      <c r="DI84" s="401"/>
      <c r="DJ84" s="401"/>
      <c r="DK84" s="401"/>
      <c r="DL84" s="401"/>
      <c r="DM84" s="401"/>
      <c r="DN84" s="401"/>
      <c r="DO84" s="401"/>
      <c r="DP84" s="401"/>
      <c r="DQ84" s="401"/>
      <c r="DR84" s="401"/>
      <c r="DS84" s="401"/>
      <c r="DT84" s="401"/>
      <c r="DU84" s="401"/>
      <c r="DV84" s="401"/>
      <c r="DW84" s="401"/>
      <c r="DX84" s="401"/>
      <c r="DY84" s="401"/>
      <c r="DZ84" s="401"/>
      <c r="EA84" s="401"/>
      <c r="EB84" s="401"/>
      <c r="EC84" s="401"/>
      <c r="ED84" s="401"/>
      <c r="EE84" s="402"/>
      <c r="EF84" s="400">
        <f t="shared" si="2"/>
        <v>77200</v>
      </c>
      <c r="EG84" s="401"/>
      <c r="EH84" s="401"/>
      <c r="EI84" s="401"/>
      <c r="EJ84" s="401"/>
      <c r="EK84" s="401"/>
      <c r="EL84" s="401"/>
      <c r="EM84" s="401"/>
      <c r="EN84" s="401"/>
      <c r="EO84" s="401"/>
      <c r="EP84" s="401"/>
      <c r="EQ84" s="401"/>
      <c r="ER84" s="401"/>
      <c r="ES84" s="401"/>
      <c r="ET84" s="401"/>
      <c r="EU84" s="401"/>
      <c r="EV84" s="401"/>
      <c r="EW84" s="401"/>
      <c r="EX84" s="401"/>
      <c r="EY84" s="401"/>
      <c r="EZ84" s="401"/>
      <c r="FA84" s="401"/>
      <c r="FB84" s="401"/>
      <c r="FC84" s="401"/>
      <c r="FD84" s="401"/>
      <c r="FE84" s="401"/>
      <c r="FF84" s="401"/>
      <c r="FG84" s="416"/>
    </row>
    <row r="85" spans="1:163" ht="11.25">
      <c r="A85" s="369" t="s">
        <v>414</v>
      </c>
      <c r="B85" s="369"/>
      <c r="C85" s="369"/>
      <c r="D85" s="369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69"/>
      <c r="S85" s="369"/>
      <c r="T85" s="370"/>
      <c r="U85" s="371"/>
      <c r="V85" s="372"/>
      <c r="W85" s="372"/>
      <c r="X85" s="372"/>
      <c r="Y85" s="372"/>
      <c r="Z85" s="372"/>
      <c r="AA85" s="373"/>
      <c r="AB85" s="374" t="s">
        <v>69</v>
      </c>
      <c r="AC85" s="372"/>
      <c r="AD85" s="372"/>
      <c r="AE85" s="372"/>
      <c r="AF85" s="372"/>
      <c r="AG85" s="372"/>
      <c r="AH85" s="372"/>
      <c r="AI85" s="372"/>
      <c r="AJ85" s="373"/>
      <c r="AK85" s="374" t="s">
        <v>70</v>
      </c>
      <c r="AL85" s="372"/>
      <c r="AM85" s="372"/>
      <c r="AN85" s="372"/>
      <c r="AO85" s="372"/>
      <c r="AP85" s="372"/>
      <c r="AQ85" s="372"/>
      <c r="AR85" s="372"/>
      <c r="AS85" s="373"/>
      <c r="AT85" s="348" t="s">
        <v>71</v>
      </c>
      <c r="AU85" s="349"/>
      <c r="AV85" s="349"/>
      <c r="AW85" s="349"/>
      <c r="AX85" s="349"/>
      <c r="AY85" s="349"/>
      <c r="AZ85" s="349"/>
      <c r="BA85" s="349"/>
      <c r="BB85" s="349"/>
      <c r="BC85" s="349"/>
      <c r="BD85" s="349"/>
      <c r="BE85" s="350"/>
      <c r="BF85" s="348" t="s">
        <v>77</v>
      </c>
      <c r="BG85" s="349"/>
      <c r="BH85" s="349"/>
      <c r="BI85" s="349"/>
      <c r="BJ85" s="349"/>
      <c r="BK85" s="349"/>
      <c r="BL85" s="349"/>
      <c r="BM85" s="349"/>
      <c r="BN85" s="350"/>
      <c r="BO85" s="374" t="s">
        <v>93</v>
      </c>
      <c r="BP85" s="372"/>
      <c r="BQ85" s="372"/>
      <c r="BR85" s="372"/>
      <c r="BS85" s="372"/>
      <c r="BT85" s="372"/>
      <c r="BU85" s="372"/>
      <c r="BV85" s="372"/>
      <c r="BW85" s="372"/>
      <c r="BX85" s="372"/>
      <c r="BY85" s="372"/>
      <c r="BZ85" s="372"/>
      <c r="CA85" s="373"/>
      <c r="CB85" s="400">
        <f t="shared" si="0"/>
        <v>0</v>
      </c>
      <c r="CC85" s="401"/>
      <c r="CD85" s="401"/>
      <c r="CE85" s="401"/>
      <c r="CF85" s="401"/>
      <c r="CG85" s="401"/>
      <c r="CH85" s="401"/>
      <c r="CI85" s="401"/>
      <c r="CJ85" s="401"/>
      <c r="CK85" s="401"/>
      <c r="CL85" s="401"/>
      <c r="CM85" s="401"/>
      <c r="CN85" s="401"/>
      <c r="CO85" s="401"/>
      <c r="CP85" s="401"/>
      <c r="CQ85" s="401"/>
      <c r="CR85" s="401"/>
      <c r="CS85" s="401"/>
      <c r="CT85" s="401"/>
      <c r="CU85" s="401"/>
      <c r="CV85" s="401"/>
      <c r="CW85" s="401"/>
      <c r="CX85" s="401"/>
      <c r="CY85" s="401"/>
      <c r="CZ85" s="401"/>
      <c r="DA85" s="401"/>
      <c r="DB85" s="401"/>
      <c r="DC85" s="402"/>
      <c r="DD85" s="400">
        <f t="shared" si="1"/>
        <v>0</v>
      </c>
      <c r="DE85" s="401"/>
      <c r="DF85" s="401"/>
      <c r="DG85" s="401"/>
      <c r="DH85" s="401"/>
      <c r="DI85" s="401"/>
      <c r="DJ85" s="401"/>
      <c r="DK85" s="401"/>
      <c r="DL85" s="401"/>
      <c r="DM85" s="401"/>
      <c r="DN85" s="401"/>
      <c r="DO85" s="401"/>
      <c r="DP85" s="401"/>
      <c r="DQ85" s="401"/>
      <c r="DR85" s="401"/>
      <c r="DS85" s="401"/>
      <c r="DT85" s="401"/>
      <c r="DU85" s="401"/>
      <c r="DV85" s="401"/>
      <c r="DW85" s="401"/>
      <c r="DX85" s="401"/>
      <c r="DY85" s="401"/>
      <c r="DZ85" s="401"/>
      <c r="EA85" s="401"/>
      <c r="EB85" s="401"/>
      <c r="EC85" s="401"/>
      <c r="ED85" s="401"/>
      <c r="EE85" s="402"/>
      <c r="EF85" s="400">
        <f t="shared" si="2"/>
        <v>0</v>
      </c>
      <c r="EG85" s="401"/>
      <c r="EH85" s="401"/>
      <c r="EI85" s="401"/>
      <c r="EJ85" s="401"/>
      <c r="EK85" s="401"/>
      <c r="EL85" s="401"/>
      <c r="EM85" s="401"/>
      <c r="EN85" s="401"/>
      <c r="EO85" s="401"/>
      <c r="EP85" s="401"/>
      <c r="EQ85" s="401"/>
      <c r="ER85" s="401"/>
      <c r="ES85" s="401"/>
      <c r="ET85" s="401"/>
      <c r="EU85" s="401"/>
      <c r="EV85" s="401"/>
      <c r="EW85" s="401"/>
      <c r="EX85" s="401"/>
      <c r="EY85" s="401"/>
      <c r="EZ85" s="401"/>
      <c r="FA85" s="401"/>
      <c r="FB85" s="401"/>
      <c r="FC85" s="401"/>
      <c r="FD85" s="401"/>
      <c r="FE85" s="401"/>
      <c r="FF85" s="401"/>
      <c r="FG85" s="416"/>
    </row>
    <row r="86" spans="1:163" ht="11.25">
      <c r="A86" s="369" t="s">
        <v>414</v>
      </c>
      <c r="B86" s="369"/>
      <c r="C86" s="369"/>
      <c r="D86" s="369"/>
      <c r="E86" s="369"/>
      <c r="F86" s="369"/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69"/>
      <c r="R86" s="369"/>
      <c r="S86" s="369"/>
      <c r="T86" s="370"/>
      <c r="U86" s="371"/>
      <c r="V86" s="372"/>
      <c r="W86" s="372"/>
      <c r="X86" s="372"/>
      <c r="Y86" s="372"/>
      <c r="Z86" s="372"/>
      <c r="AA86" s="373"/>
      <c r="AB86" s="374" t="s">
        <v>69</v>
      </c>
      <c r="AC86" s="372"/>
      <c r="AD86" s="372"/>
      <c r="AE86" s="372"/>
      <c r="AF86" s="372"/>
      <c r="AG86" s="372"/>
      <c r="AH86" s="372"/>
      <c r="AI86" s="372"/>
      <c r="AJ86" s="373"/>
      <c r="AK86" s="374" t="s">
        <v>70</v>
      </c>
      <c r="AL86" s="372"/>
      <c r="AM86" s="372"/>
      <c r="AN86" s="372"/>
      <c r="AO86" s="372"/>
      <c r="AP86" s="372"/>
      <c r="AQ86" s="372"/>
      <c r="AR86" s="372"/>
      <c r="AS86" s="373"/>
      <c r="AT86" s="348" t="s">
        <v>71</v>
      </c>
      <c r="AU86" s="349"/>
      <c r="AV86" s="349"/>
      <c r="AW86" s="349"/>
      <c r="AX86" s="349"/>
      <c r="AY86" s="349"/>
      <c r="AZ86" s="349"/>
      <c r="BA86" s="349"/>
      <c r="BB86" s="349"/>
      <c r="BC86" s="349"/>
      <c r="BD86" s="349"/>
      <c r="BE86" s="350"/>
      <c r="BF86" s="348" t="s">
        <v>77</v>
      </c>
      <c r="BG86" s="349"/>
      <c r="BH86" s="349"/>
      <c r="BI86" s="349"/>
      <c r="BJ86" s="349"/>
      <c r="BK86" s="349"/>
      <c r="BL86" s="349"/>
      <c r="BM86" s="349"/>
      <c r="BN86" s="350"/>
      <c r="BO86" s="374" t="s">
        <v>94</v>
      </c>
      <c r="BP86" s="372"/>
      <c r="BQ86" s="372"/>
      <c r="BR86" s="372"/>
      <c r="BS86" s="372"/>
      <c r="BT86" s="372"/>
      <c r="BU86" s="372"/>
      <c r="BV86" s="372"/>
      <c r="BW86" s="372"/>
      <c r="BX86" s="372"/>
      <c r="BY86" s="372"/>
      <c r="BZ86" s="372"/>
      <c r="CA86" s="373"/>
      <c r="CB86" s="400">
        <f t="shared" si="0"/>
        <v>9200</v>
      </c>
      <c r="CC86" s="401"/>
      <c r="CD86" s="401"/>
      <c r="CE86" s="401"/>
      <c r="CF86" s="401"/>
      <c r="CG86" s="401"/>
      <c r="CH86" s="401"/>
      <c r="CI86" s="401"/>
      <c r="CJ86" s="401"/>
      <c r="CK86" s="401"/>
      <c r="CL86" s="401"/>
      <c r="CM86" s="401"/>
      <c r="CN86" s="401"/>
      <c r="CO86" s="401"/>
      <c r="CP86" s="401"/>
      <c r="CQ86" s="401"/>
      <c r="CR86" s="401"/>
      <c r="CS86" s="401"/>
      <c r="CT86" s="401"/>
      <c r="CU86" s="401"/>
      <c r="CV86" s="401"/>
      <c r="CW86" s="401"/>
      <c r="CX86" s="401"/>
      <c r="CY86" s="401"/>
      <c r="CZ86" s="401"/>
      <c r="DA86" s="401"/>
      <c r="DB86" s="401"/>
      <c r="DC86" s="402"/>
      <c r="DD86" s="400">
        <f t="shared" si="1"/>
        <v>9200</v>
      </c>
      <c r="DE86" s="401"/>
      <c r="DF86" s="401"/>
      <c r="DG86" s="401"/>
      <c r="DH86" s="401"/>
      <c r="DI86" s="401"/>
      <c r="DJ86" s="401"/>
      <c r="DK86" s="401"/>
      <c r="DL86" s="401"/>
      <c r="DM86" s="401"/>
      <c r="DN86" s="401"/>
      <c r="DO86" s="401"/>
      <c r="DP86" s="401"/>
      <c r="DQ86" s="401"/>
      <c r="DR86" s="401"/>
      <c r="DS86" s="401"/>
      <c r="DT86" s="401"/>
      <c r="DU86" s="401"/>
      <c r="DV86" s="401"/>
      <c r="DW86" s="401"/>
      <c r="DX86" s="401"/>
      <c r="DY86" s="401"/>
      <c r="DZ86" s="401"/>
      <c r="EA86" s="401"/>
      <c r="EB86" s="401"/>
      <c r="EC86" s="401"/>
      <c r="ED86" s="401"/>
      <c r="EE86" s="402"/>
      <c r="EF86" s="400">
        <f t="shared" si="2"/>
        <v>9200</v>
      </c>
      <c r="EG86" s="401"/>
      <c r="EH86" s="401"/>
      <c r="EI86" s="401"/>
      <c r="EJ86" s="401"/>
      <c r="EK86" s="401"/>
      <c r="EL86" s="401"/>
      <c r="EM86" s="401"/>
      <c r="EN86" s="401"/>
      <c r="EO86" s="401"/>
      <c r="EP86" s="401"/>
      <c r="EQ86" s="401"/>
      <c r="ER86" s="401"/>
      <c r="ES86" s="401"/>
      <c r="ET86" s="401"/>
      <c r="EU86" s="401"/>
      <c r="EV86" s="401"/>
      <c r="EW86" s="401"/>
      <c r="EX86" s="401"/>
      <c r="EY86" s="401"/>
      <c r="EZ86" s="401"/>
      <c r="FA86" s="401"/>
      <c r="FB86" s="401"/>
      <c r="FC86" s="401"/>
      <c r="FD86" s="401"/>
      <c r="FE86" s="401"/>
      <c r="FF86" s="401"/>
      <c r="FG86" s="416"/>
    </row>
    <row r="87" spans="1:163" ht="23.25" customHeight="1">
      <c r="A87" s="369" t="s">
        <v>415</v>
      </c>
      <c r="B87" s="369"/>
      <c r="C87" s="369"/>
      <c r="D87" s="369"/>
      <c r="E87" s="369"/>
      <c r="F87" s="369"/>
      <c r="G87" s="369"/>
      <c r="H87" s="369"/>
      <c r="I87" s="369"/>
      <c r="J87" s="369"/>
      <c r="K87" s="369"/>
      <c r="L87" s="369"/>
      <c r="M87" s="369"/>
      <c r="N87" s="369"/>
      <c r="O87" s="369"/>
      <c r="P87" s="369"/>
      <c r="Q87" s="369"/>
      <c r="R87" s="369"/>
      <c r="S87" s="369"/>
      <c r="T87" s="370"/>
      <c r="U87" s="371"/>
      <c r="V87" s="372"/>
      <c r="W87" s="372"/>
      <c r="X87" s="372"/>
      <c r="Y87" s="372"/>
      <c r="Z87" s="372"/>
      <c r="AA87" s="373"/>
      <c r="AB87" s="374" t="s">
        <v>69</v>
      </c>
      <c r="AC87" s="372"/>
      <c r="AD87" s="372"/>
      <c r="AE87" s="372"/>
      <c r="AF87" s="372"/>
      <c r="AG87" s="372"/>
      <c r="AH87" s="372"/>
      <c r="AI87" s="372"/>
      <c r="AJ87" s="373"/>
      <c r="AK87" s="374" t="s">
        <v>70</v>
      </c>
      <c r="AL87" s="372"/>
      <c r="AM87" s="372"/>
      <c r="AN87" s="372"/>
      <c r="AO87" s="372"/>
      <c r="AP87" s="372"/>
      <c r="AQ87" s="372"/>
      <c r="AR87" s="372"/>
      <c r="AS87" s="373"/>
      <c r="AT87" s="348" t="s">
        <v>71</v>
      </c>
      <c r="AU87" s="349"/>
      <c r="AV87" s="349"/>
      <c r="AW87" s="349"/>
      <c r="AX87" s="349"/>
      <c r="AY87" s="349"/>
      <c r="AZ87" s="349"/>
      <c r="BA87" s="349"/>
      <c r="BB87" s="349"/>
      <c r="BC87" s="349"/>
      <c r="BD87" s="349"/>
      <c r="BE87" s="350"/>
      <c r="BF87" s="348" t="s">
        <v>77</v>
      </c>
      <c r="BG87" s="349"/>
      <c r="BH87" s="349"/>
      <c r="BI87" s="349"/>
      <c r="BJ87" s="349"/>
      <c r="BK87" s="349"/>
      <c r="BL87" s="349"/>
      <c r="BM87" s="349"/>
      <c r="BN87" s="350"/>
      <c r="BO87" s="374" t="s">
        <v>95</v>
      </c>
      <c r="BP87" s="372"/>
      <c r="BQ87" s="372"/>
      <c r="BR87" s="372"/>
      <c r="BS87" s="372"/>
      <c r="BT87" s="372"/>
      <c r="BU87" s="372"/>
      <c r="BV87" s="372"/>
      <c r="BW87" s="372"/>
      <c r="BX87" s="372"/>
      <c r="BY87" s="372"/>
      <c r="BZ87" s="372"/>
      <c r="CA87" s="373"/>
      <c r="CB87" s="400">
        <f t="shared" si="0"/>
        <v>13700</v>
      </c>
      <c r="CC87" s="401"/>
      <c r="CD87" s="401"/>
      <c r="CE87" s="401"/>
      <c r="CF87" s="401"/>
      <c r="CG87" s="401"/>
      <c r="CH87" s="401"/>
      <c r="CI87" s="401"/>
      <c r="CJ87" s="401"/>
      <c r="CK87" s="401"/>
      <c r="CL87" s="401"/>
      <c r="CM87" s="401"/>
      <c r="CN87" s="401"/>
      <c r="CO87" s="401"/>
      <c r="CP87" s="401"/>
      <c r="CQ87" s="401"/>
      <c r="CR87" s="401"/>
      <c r="CS87" s="401"/>
      <c r="CT87" s="401"/>
      <c r="CU87" s="401"/>
      <c r="CV87" s="401"/>
      <c r="CW87" s="401"/>
      <c r="CX87" s="401"/>
      <c r="CY87" s="401"/>
      <c r="CZ87" s="401"/>
      <c r="DA87" s="401"/>
      <c r="DB87" s="401"/>
      <c r="DC87" s="402"/>
      <c r="DD87" s="400">
        <f t="shared" si="1"/>
        <v>13700</v>
      </c>
      <c r="DE87" s="401"/>
      <c r="DF87" s="401"/>
      <c r="DG87" s="401"/>
      <c r="DH87" s="401"/>
      <c r="DI87" s="401"/>
      <c r="DJ87" s="401"/>
      <c r="DK87" s="401"/>
      <c r="DL87" s="401"/>
      <c r="DM87" s="401"/>
      <c r="DN87" s="401"/>
      <c r="DO87" s="401"/>
      <c r="DP87" s="401"/>
      <c r="DQ87" s="401"/>
      <c r="DR87" s="401"/>
      <c r="DS87" s="401"/>
      <c r="DT87" s="401"/>
      <c r="DU87" s="401"/>
      <c r="DV87" s="401"/>
      <c r="DW87" s="401"/>
      <c r="DX87" s="401"/>
      <c r="DY87" s="401"/>
      <c r="DZ87" s="401"/>
      <c r="EA87" s="401"/>
      <c r="EB87" s="401"/>
      <c r="EC87" s="401"/>
      <c r="ED87" s="401"/>
      <c r="EE87" s="402"/>
      <c r="EF87" s="400">
        <f t="shared" si="2"/>
        <v>13700</v>
      </c>
      <c r="EG87" s="401"/>
      <c r="EH87" s="401"/>
      <c r="EI87" s="401"/>
      <c r="EJ87" s="401"/>
      <c r="EK87" s="401"/>
      <c r="EL87" s="401"/>
      <c r="EM87" s="401"/>
      <c r="EN87" s="401"/>
      <c r="EO87" s="401"/>
      <c r="EP87" s="401"/>
      <c r="EQ87" s="401"/>
      <c r="ER87" s="401"/>
      <c r="ES87" s="401"/>
      <c r="ET87" s="401"/>
      <c r="EU87" s="401"/>
      <c r="EV87" s="401"/>
      <c r="EW87" s="401"/>
      <c r="EX87" s="401"/>
      <c r="EY87" s="401"/>
      <c r="EZ87" s="401"/>
      <c r="FA87" s="401"/>
      <c r="FB87" s="401"/>
      <c r="FC87" s="401"/>
      <c r="FD87" s="401"/>
      <c r="FE87" s="401"/>
      <c r="FF87" s="401"/>
      <c r="FG87" s="416"/>
    </row>
    <row r="88" spans="1:163" ht="22.5" customHeight="1">
      <c r="A88" s="369" t="s">
        <v>415</v>
      </c>
      <c r="B88" s="369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69"/>
      <c r="S88" s="369"/>
      <c r="T88" s="370"/>
      <c r="U88" s="371"/>
      <c r="V88" s="372"/>
      <c r="W88" s="372"/>
      <c r="X88" s="372"/>
      <c r="Y88" s="372"/>
      <c r="Z88" s="372"/>
      <c r="AA88" s="373"/>
      <c r="AB88" s="374" t="s">
        <v>69</v>
      </c>
      <c r="AC88" s="372"/>
      <c r="AD88" s="372"/>
      <c r="AE88" s="372"/>
      <c r="AF88" s="372"/>
      <c r="AG88" s="372"/>
      <c r="AH88" s="372"/>
      <c r="AI88" s="372"/>
      <c r="AJ88" s="373"/>
      <c r="AK88" s="374" t="s">
        <v>70</v>
      </c>
      <c r="AL88" s="372"/>
      <c r="AM88" s="372"/>
      <c r="AN88" s="372"/>
      <c r="AO88" s="372"/>
      <c r="AP88" s="372"/>
      <c r="AQ88" s="372"/>
      <c r="AR88" s="372"/>
      <c r="AS88" s="373"/>
      <c r="AT88" s="348" t="s">
        <v>71</v>
      </c>
      <c r="AU88" s="349"/>
      <c r="AV88" s="349"/>
      <c r="AW88" s="349"/>
      <c r="AX88" s="349"/>
      <c r="AY88" s="349"/>
      <c r="AZ88" s="349"/>
      <c r="BA88" s="349"/>
      <c r="BB88" s="349"/>
      <c r="BC88" s="349"/>
      <c r="BD88" s="349"/>
      <c r="BE88" s="350"/>
      <c r="BF88" s="348" t="s">
        <v>77</v>
      </c>
      <c r="BG88" s="349"/>
      <c r="BH88" s="349"/>
      <c r="BI88" s="349"/>
      <c r="BJ88" s="349"/>
      <c r="BK88" s="349"/>
      <c r="BL88" s="349"/>
      <c r="BM88" s="349"/>
      <c r="BN88" s="350"/>
      <c r="BO88" s="374" t="s">
        <v>96</v>
      </c>
      <c r="BP88" s="372"/>
      <c r="BQ88" s="372"/>
      <c r="BR88" s="372"/>
      <c r="BS88" s="372"/>
      <c r="BT88" s="372"/>
      <c r="BU88" s="372"/>
      <c r="BV88" s="372"/>
      <c r="BW88" s="372"/>
      <c r="BX88" s="372"/>
      <c r="BY88" s="372"/>
      <c r="BZ88" s="372"/>
      <c r="CA88" s="373"/>
      <c r="CB88" s="400">
        <f t="shared" si="0"/>
        <v>2200</v>
      </c>
      <c r="CC88" s="401"/>
      <c r="CD88" s="401"/>
      <c r="CE88" s="401"/>
      <c r="CF88" s="401"/>
      <c r="CG88" s="401"/>
      <c r="CH88" s="401"/>
      <c r="CI88" s="401"/>
      <c r="CJ88" s="401"/>
      <c r="CK88" s="401"/>
      <c r="CL88" s="401"/>
      <c r="CM88" s="401"/>
      <c r="CN88" s="401"/>
      <c r="CO88" s="401"/>
      <c r="CP88" s="401"/>
      <c r="CQ88" s="401"/>
      <c r="CR88" s="401"/>
      <c r="CS88" s="401"/>
      <c r="CT88" s="401"/>
      <c r="CU88" s="401"/>
      <c r="CV88" s="401"/>
      <c r="CW88" s="401"/>
      <c r="CX88" s="401"/>
      <c r="CY88" s="401"/>
      <c r="CZ88" s="401"/>
      <c r="DA88" s="401"/>
      <c r="DB88" s="401"/>
      <c r="DC88" s="402"/>
      <c r="DD88" s="400">
        <f t="shared" si="1"/>
        <v>2200</v>
      </c>
      <c r="DE88" s="401"/>
      <c r="DF88" s="401"/>
      <c r="DG88" s="401"/>
      <c r="DH88" s="401"/>
      <c r="DI88" s="401"/>
      <c r="DJ88" s="401"/>
      <c r="DK88" s="401"/>
      <c r="DL88" s="401"/>
      <c r="DM88" s="401"/>
      <c r="DN88" s="401"/>
      <c r="DO88" s="401"/>
      <c r="DP88" s="401"/>
      <c r="DQ88" s="401"/>
      <c r="DR88" s="401"/>
      <c r="DS88" s="401"/>
      <c r="DT88" s="401"/>
      <c r="DU88" s="401"/>
      <c r="DV88" s="401"/>
      <c r="DW88" s="401"/>
      <c r="DX88" s="401"/>
      <c r="DY88" s="401"/>
      <c r="DZ88" s="401"/>
      <c r="EA88" s="401"/>
      <c r="EB88" s="401"/>
      <c r="EC88" s="401"/>
      <c r="ED88" s="401"/>
      <c r="EE88" s="402"/>
      <c r="EF88" s="400">
        <f t="shared" si="2"/>
        <v>2200</v>
      </c>
      <c r="EG88" s="401"/>
      <c r="EH88" s="401"/>
      <c r="EI88" s="401"/>
      <c r="EJ88" s="401"/>
      <c r="EK88" s="401"/>
      <c r="EL88" s="401"/>
      <c r="EM88" s="401"/>
      <c r="EN88" s="401"/>
      <c r="EO88" s="401"/>
      <c r="EP88" s="401"/>
      <c r="EQ88" s="401"/>
      <c r="ER88" s="401"/>
      <c r="ES88" s="401"/>
      <c r="ET88" s="401"/>
      <c r="EU88" s="401"/>
      <c r="EV88" s="401"/>
      <c r="EW88" s="401"/>
      <c r="EX88" s="401"/>
      <c r="EY88" s="401"/>
      <c r="EZ88" s="401"/>
      <c r="FA88" s="401"/>
      <c r="FB88" s="401"/>
      <c r="FC88" s="401"/>
      <c r="FD88" s="401"/>
      <c r="FE88" s="401"/>
      <c r="FF88" s="401"/>
      <c r="FG88" s="416"/>
    </row>
    <row r="89" spans="1:163" ht="11.25">
      <c r="A89" s="369" t="s">
        <v>416</v>
      </c>
      <c r="B89" s="369"/>
      <c r="C89" s="369"/>
      <c r="D89" s="369"/>
      <c r="E89" s="369"/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369"/>
      <c r="S89" s="369"/>
      <c r="T89" s="370"/>
      <c r="U89" s="371"/>
      <c r="V89" s="372"/>
      <c r="W89" s="372"/>
      <c r="X89" s="372"/>
      <c r="Y89" s="372"/>
      <c r="Z89" s="372"/>
      <c r="AA89" s="373"/>
      <c r="AB89" s="374" t="s">
        <v>69</v>
      </c>
      <c r="AC89" s="372"/>
      <c r="AD89" s="372"/>
      <c r="AE89" s="372"/>
      <c r="AF89" s="372"/>
      <c r="AG89" s="372"/>
      <c r="AH89" s="372"/>
      <c r="AI89" s="372"/>
      <c r="AJ89" s="373"/>
      <c r="AK89" s="374" t="s">
        <v>70</v>
      </c>
      <c r="AL89" s="372"/>
      <c r="AM89" s="372"/>
      <c r="AN89" s="372"/>
      <c r="AO89" s="372"/>
      <c r="AP89" s="372"/>
      <c r="AQ89" s="372"/>
      <c r="AR89" s="372"/>
      <c r="AS89" s="373"/>
      <c r="AT89" s="348" t="s">
        <v>71</v>
      </c>
      <c r="AU89" s="349"/>
      <c r="AV89" s="349"/>
      <c r="AW89" s="349"/>
      <c r="AX89" s="349"/>
      <c r="AY89" s="349"/>
      <c r="AZ89" s="349"/>
      <c r="BA89" s="349"/>
      <c r="BB89" s="349"/>
      <c r="BC89" s="349"/>
      <c r="BD89" s="349"/>
      <c r="BE89" s="350"/>
      <c r="BF89" s="348" t="s">
        <v>77</v>
      </c>
      <c r="BG89" s="349"/>
      <c r="BH89" s="349"/>
      <c r="BI89" s="349"/>
      <c r="BJ89" s="349"/>
      <c r="BK89" s="349"/>
      <c r="BL89" s="349"/>
      <c r="BM89" s="349"/>
      <c r="BN89" s="350"/>
      <c r="BO89" s="374" t="s">
        <v>97</v>
      </c>
      <c r="BP89" s="372"/>
      <c r="BQ89" s="372"/>
      <c r="BR89" s="372"/>
      <c r="BS89" s="372"/>
      <c r="BT89" s="372"/>
      <c r="BU89" s="372"/>
      <c r="BV89" s="372"/>
      <c r="BW89" s="372"/>
      <c r="BX89" s="372"/>
      <c r="BY89" s="372"/>
      <c r="BZ89" s="372"/>
      <c r="CA89" s="373"/>
      <c r="CB89" s="400">
        <f t="shared" si="0"/>
        <v>45000</v>
      </c>
      <c r="CC89" s="401"/>
      <c r="CD89" s="401"/>
      <c r="CE89" s="401"/>
      <c r="CF89" s="401"/>
      <c r="CG89" s="401"/>
      <c r="CH89" s="401"/>
      <c r="CI89" s="401"/>
      <c r="CJ89" s="401"/>
      <c r="CK89" s="401"/>
      <c r="CL89" s="401"/>
      <c r="CM89" s="401"/>
      <c r="CN89" s="401"/>
      <c r="CO89" s="401"/>
      <c r="CP89" s="401"/>
      <c r="CQ89" s="401"/>
      <c r="CR89" s="401"/>
      <c r="CS89" s="401"/>
      <c r="CT89" s="401"/>
      <c r="CU89" s="401"/>
      <c r="CV89" s="401"/>
      <c r="CW89" s="401"/>
      <c r="CX89" s="401"/>
      <c r="CY89" s="401"/>
      <c r="CZ89" s="401"/>
      <c r="DA89" s="401"/>
      <c r="DB89" s="401"/>
      <c r="DC89" s="402"/>
      <c r="DD89" s="400">
        <f t="shared" si="1"/>
        <v>45000</v>
      </c>
      <c r="DE89" s="401"/>
      <c r="DF89" s="401"/>
      <c r="DG89" s="401"/>
      <c r="DH89" s="401"/>
      <c r="DI89" s="401"/>
      <c r="DJ89" s="401"/>
      <c r="DK89" s="401"/>
      <c r="DL89" s="401"/>
      <c r="DM89" s="401"/>
      <c r="DN89" s="401"/>
      <c r="DO89" s="401"/>
      <c r="DP89" s="401"/>
      <c r="DQ89" s="401"/>
      <c r="DR89" s="401"/>
      <c r="DS89" s="401"/>
      <c r="DT89" s="401"/>
      <c r="DU89" s="401"/>
      <c r="DV89" s="401"/>
      <c r="DW89" s="401"/>
      <c r="DX89" s="401"/>
      <c r="DY89" s="401"/>
      <c r="DZ89" s="401"/>
      <c r="EA89" s="401"/>
      <c r="EB89" s="401"/>
      <c r="EC89" s="401"/>
      <c r="ED89" s="401"/>
      <c r="EE89" s="402"/>
      <c r="EF89" s="400">
        <f t="shared" si="2"/>
        <v>45000</v>
      </c>
      <c r="EG89" s="401"/>
      <c r="EH89" s="401"/>
      <c r="EI89" s="401"/>
      <c r="EJ89" s="401"/>
      <c r="EK89" s="401"/>
      <c r="EL89" s="401"/>
      <c r="EM89" s="401"/>
      <c r="EN89" s="401"/>
      <c r="EO89" s="401"/>
      <c r="EP89" s="401"/>
      <c r="EQ89" s="401"/>
      <c r="ER89" s="401"/>
      <c r="ES89" s="401"/>
      <c r="ET89" s="401"/>
      <c r="EU89" s="401"/>
      <c r="EV89" s="401"/>
      <c r="EW89" s="401"/>
      <c r="EX89" s="401"/>
      <c r="EY89" s="401"/>
      <c r="EZ89" s="401"/>
      <c r="FA89" s="401"/>
      <c r="FB89" s="401"/>
      <c r="FC89" s="401"/>
      <c r="FD89" s="401"/>
      <c r="FE89" s="401"/>
      <c r="FF89" s="401"/>
      <c r="FG89" s="416"/>
    </row>
    <row r="90" spans="1:163" ht="11.25">
      <c r="A90" s="369" t="s">
        <v>416</v>
      </c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70"/>
      <c r="U90" s="371"/>
      <c r="V90" s="372"/>
      <c r="W90" s="372"/>
      <c r="X90" s="372"/>
      <c r="Y90" s="372"/>
      <c r="Z90" s="372"/>
      <c r="AA90" s="373"/>
      <c r="AB90" s="374" t="s">
        <v>69</v>
      </c>
      <c r="AC90" s="372"/>
      <c r="AD90" s="372"/>
      <c r="AE90" s="372"/>
      <c r="AF90" s="372"/>
      <c r="AG90" s="372"/>
      <c r="AH90" s="372"/>
      <c r="AI90" s="372"/>
      <c r="AJ90" s="373"/>
      <c r="AK90" s="374" t="s">
        <v>70</v>
      </c>
      <c r="AL90" s="372"/>
      <c r="AM90" s="372"/>
      <c r="AN90" s="372"/>
      <c r="AO90" s="372"/>
      <c r="AP90" s="372"/>
      <c r="AQ90" s="372"/>
      <c r="AR90" s="372"/>
      <c r="AS90" s="373"/>
      <c r="AT90" s="348" t="s">
        <v>71</v>
      </c>
      <c r="AU90" s="349"/>
      <c r="AV90" s="349"/>
      <c r="AW90" s="349"/>
      <c r="AX90" s="349"/>
      <c r="AY90" s="349"/>
      <c r="AZ90" s="349"/>
      <c r="BA90" s="349"/>
      <c r="BB90" s="349"/>
      <c r="BC90" s="349"/>
      <c r="BD90" s="349"/>
      <c r="BE90" s="350"/>
      <c r="BF90" s="348" t="s">
        <v>77</v>
      </c>
      <c r="BG90" s="349"/>
      <c r="BH90" s="349"/>
      <c r="BI90" s="349"/>
      <c r="BJ90" s="349"/>
      <c r="BK90" s="349"/>
      <c r="BL90" s="349"/>
      <c r="BM90" s="349"/>
      <c r="BN90" s="350"/>
      <c r="BO90" s="374" t="s">
        <v>98</v>
      </c>
      <c r="BP90" s="372"/>
      <c r="BQ90" s="372"/>
      <c r="BR90" s="372"/>
      <c r="BS90" s="372"/>
      <c r="BT90" s="372"/>
      <c r="BU90" s="372"/>
      <c r="BV90" s="372"/>
      <c r="BW90" s="372"/>
      <c r="BX90" s="372"/>
      <c r="BY90" s="372"/>
      <c r="BZ90" s="372"/>
      <c r="CA90" s="373"/>
      <c r="CB90" s="400">
        <f t="shared" si="0"/>
        <v>7300</v>
      </c>
      <c r="CC90" s="401"/>
      <c r="CD90" s="401"/>
      <c r="CE90" s="401"/>
      <c r="CF90" s="401"/>
      <c r="CG90" s="401"/>
      <c r="CH90" s="401"/>
      <c r="CI90" s="401"/>
      <c r="CJ90" s="401"/>
      <c r="CK90" s="401"/>
      <c r="CL90" s="401"/>
      <c r="CM90" s="401"/>
      <c r="CN90" s="401"/>
      <c r="CO90" s="401"/>
      <c r="CP90" s="401"/>
      <c r="CQ90" s="401"/>
      <c r="CR90" s="401"/>
      <c r="CS90" s="401"/>
      <c r="CT90" s="401"/>
      <c r="CU90" s="401"/>
      <c r="CV90" s="401"/>
      <c r="CW90" s="401"/>
      <c r="CX90" s="401"/>
      <c r="CY90" s="401"/>
      <c r="CZ90" s="401"/>
      <c r="DA90" s="401"/>
      <c r="DB90" s="401"/>
      <c r="DC90" s="402"/>
      <c r="DD90" s="400">
        <f t="shared" si="1"/>
        <v>7300</v>
      </c>
      <c r="DE90" s="401"/>
      <c r="DF90" s="401"/>
      <c r="DG90" s="401"/>
      <c r="DH90" s="401"/>
      <c r="DI90" s="401"/>
      <c r="DJ90" s="401"/>
      <c r="DK90" s="401"/>
      <c r="DL90" s="401"/>
      <c r="DM90" s="401"/>
      <c r="DN90" s="401"/>
      <c r="DO90" s="401"/>
      <c r="DP90" s="401"/>
      <c r="DQ90" s="401"/>
      <c r="DR90" s="401"/>
      <c r="DS90" s="401"/>
      <c r="DT90" s="401"/>
      <c r="DU90" s="401"/>
      <c r="DV90" s="401"/>
      <c r="DW90" s="401"/>
      <c r="DX90" s="401"/>
      <c r="DY90" s="401"/>
      <c r="DZ90" s="401"/>
      <c r="EA90" s="401"/>
      <c r="EB90" s="401"/>
      <c r="EC90" s="401"/>
      <c r="ED90" s="401"/>
      <c r="EE90" s="402"/>
      <c r="EF90" s="400">
        <f t="shared" si="2"/>
        <v>7300</v>
      </c>
      <c r="EG90" s="401"/>
      <c r="EH90" s="401"/>
      <c r="EI90" s="401"/>
      <c r="EJ90" s="401"/>
      <c r="EK90" s="401"/>
      <c r="EL90" s="401"/>
      <c r="EM90" s="401"/>
      <c r="EN90" s="401"/>
      <c r="EO90" s="401"/>
      <c r="EP90" s="401"/>
      <c r="EQ90" s="401"/>
      <c r="ER90" s="401"/>
      <c r="ES90" s="401"/>
      <c r="ET90" s="401"/>
      <c r="EU90" s="401"/>
      <c r="EV90" s="401"/>
      <c r="EW90" s="401"/>
      <c r="EX90" s="401"/>
      <c r="EY90" s="401"/>
      <c r="EZ90" s="401"/>
      <c r="FA90" s="401"/>
      <c r="FB90" s="401"/>
      <c r="FC90" s="401"/>
      <c r="FD90" s="401"/>
      <c r="FE90" s="401"/>
      <c r="FF90" s="401"/>
      <c r="FG90" s="416"/>
    </row>
    <row r="91" spans="1:163" ht="13.5">
      <c r="A91" s="222"/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3"/>
      <c r="U91" s="224"/>
      <c r="V91" s="220"/>
      <c r="W91" s="220"/>
      <c r="X91" s="220"/>
      <c r="Y91" s="220"/>
      <c r="Z91" s="220"/>
      <c r="AA91" s="221"/>
      <c r="AB91" s="351" t="s">
        <v>69</v>
      </c>
      <c r="AC91" s="352"/>
      <c r="AD91" s="352"/>
      <c r="AE91" s="352"/>
      <c r="AF91" s="352"/>
      <c r="AG91" s="352"/>
      <c r="AH91" s="352"/>
      <c r="AI91" s="352"/>
      <c r="AJ91" s="353"/>
      <c r="AK91" s="351" t="s">
        <v>70</v>
      </c>
      <c r="AL91" s="352"/>
      <c r="AM91" s="352"/>
      <c r="AN91" s="352"/>
      <c r="AO91" s="352"/>
      <c r="AP91" s="352"/>
      <c r="AQ91" s="352"/>
      <c r="AR91" s="352"/>
      <c r="AS91" s="353"/>
      <c r="AT91" s="351" t="s">
        <v>71</v>
      </c>
      <c r="AU91" s="352"/>
      <c r="AV91" s="352"/>
      <c r="AW91" s="352"/>
      <c r="AX91" s="352"/>
      <c r="AY91" s="352"/>
      <c r="AZ91" s="352"/>
      <c r="BA91" s="352"/>
      <c r="BB91" s="352"/>
      <c r="BC91" s="352"/>
      <c r="BD91" s="352"/>
      <c r="BE91" s="353"/>
      <c r="BF91" s="235"/>
      <c r="BG91" s="233"/>
      <c r="BH91" s="233"/>
      <c r="BI91" s="233"/>
      <c r="BJ91" s="233"/>
      <c r="BK91" s="233"/>
      <c r="BL91" s="233"/>
      <c r="BM91" s="233"/>
      <c r="BN91" s="234"/>
      <c r="BO91" s="235"/>
      <c r="BP91" s="233"/>
      <c r="BQ91" s="233"/>
      <c r="BR91" s="233"/>
      <c r="BS91" s="233"/>
      <c r="BT91" s="233"/>
      <c r="BU91" s="233"/>
      <c r="BV91" s="233"/>
      <c r="BW91" s="233"/>
      <c r="BX91" s="233"/>
      <c r="BY91" s="233"/>
      <c r="BZ91" s="233"/>
      <c r="CA91" s="234"/>
      <c r="CB91" s="449">
        <f>SUM(CB78:DC90)</f>
        <v>4647600</v>
      </c>
      <c r="CC91" s="450"/>
      <c r="CD91" s="450"/>
      <c r="CE91" s="450"/>
      <c r="CF91" s="450"/>
      <c r="CG91" s="450"/>
      <c r="CH91" s="450"/>
      <c r="CI91" s="450"/>
      <c r="CJ91" s="450"/>
      <c r="CK91" s="450"/>
      <c r="CL91" s="450"/>
      <c r="CM91" s="450"/>
      <c r="CN91" s="450"/>
      <c r="CO91" s="450"/>
      <c r="CP91" s="450"/>
      <c r="CQ91" s="450"/>
      <c r="CR91" s="450"/>
      <c r="CS91" s="450"/>
      <c r="CT91" s="450"/>
      <c r="CU91" s="450"/>
      <c r="CV91" s="450"/>
      <c r="CW91" s="450"/>
      <c r="CX91" s="450"/>
      <c r="CY91" s="450"/>
      <c r="CZ91" s="450"/>
      <c r="DA91" s="450"/>
      <c r="DB91" s="450"/>
      <c r="DC91" s="451"/>
      <c r="DD91" s="449">
        <f>SUM(DD78:EE90)</f>
        <v>4377000</v>
      </c>
      <c r="DE91" s="450"/>
      <c r="DF91" s="450"/>
      <c r="DG91" s="450"/>
      <c r="DH91" s="450"/>
      <c r="DI91" s="450"/>
      <c r="DJ91" s="450"/>
      <c r="DK91" s="450"/>
      <c r="DL91" s="450"/>
      <c r="DM91" s="450"/>
      <c r="DN91" s="450"/>
      <c r="DO91" s="450"/>
      <c r="DP91" s="450"/>
      <c r="DQ91" s="450"/>
      <c r="DR91" s="450"/>
      <c r="DS91" s="450"/>
      <c r="DT91" s="450"/>
      <c r="DU91" s="450"/>
      <c r="DV91" s="450"/>
      <c r="DW91" s="450"/>
      <c r="DX91" s="450"/>
      <c r="DY91" s="450"/>
      <c r="DZ91" s="450"/>
      <c r="EA91" s="450"/>
      <c r="EB91" s="450"/>
      <c r="EC91" s="450"/>
      <c r="ED91" s="450"/>
      <c r="EE91" s="451"/>
      <c r="EF91" s="449">
        <f>SUM(EF78:FG90)</f>
        <v>4145300</v>
      </c>
      <c r="EG91" s="450"/>
      <c r="EH91" s="450"/>
      <c r="EI91" s="450"/>
      <c r="EJ91" s="450"/>
      <c r="EK91" s="450"/>
      <c r="EL91" s="450"/>
      <c r="EM91" s="450"/>
      <c r="EN91" s="450"/>
      <c r="EO91" s="450"/>
      <c r="EP91" s="450"/>
      <c r="EQ91" s="450"/>
      <c r="ER91" s="450"/>
      <c r="ES91" s="450"/>
      <c r="ET91" s="450"/>
      <c r="EU91" s="450"/>
      <c r="EV91" s="450"/>
      <c r="EW91" s="450"/>
      <c r="EX91" s="450"/>
      <c r="EY91" s="450"/>
      <c r="EZ91" s="450"/>
      <c r="FA91" s="450"/>
      <c r="FB91" s="450"/>
      <c r="FC91" s="450"/>
      <c r="FD91" s="450"/>
      <c r="FE91" s="450"/>
      <c r="FF91" s="450"/>
      <c r="FG91" s="228"/>
    </row>
    <row r="92" spans="1:163" ht="11.25">
      <c r="A92" s="369" t="s">
        <v>417</v>
      </c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69"/>
      <c r="N92" s="369"/>
      <c r="O92" s="369"/>
      <c r="P92" s="369"/>
      <c r="Q92" s="369"/>
      <c r="R92" s="369"/>
      <c r="S92" s="369"/>
      <c r="T92" s="370"/>
      <c r="U92" s="371"/>
      <c r="V92" s="372"/>
      <c r="W92" s="372"/>
      <c r="X92" s="372"/>
      <c r="Y92" s="372"/>
      <c r="Z92" s="372"/>
      <c r="AA92" s="373"/>
      <c r="AB92" s="374" t="s">
        <v>69</v>
      </c>
      <c r="AC92" s="372"/>
      <c r="AD92" s="372"/>
      <c r="AE92" s="372"/>
      <c r="AF92" s="372"/>
      <c r="AG92" s="372"/>
      <c r="AH92" s="372"/>
      <c r="AI92" s="372"/>
      <c r="AJ92" s="373"/>
      <c r="AK92" s="374" t="s">
        <v>70</v>
      </c>
      <c r="AL92" s="372"/>
      <c r="AM92" s="372"/>
      <c r="AN92" s="372"/>
      <c r="AO92" s="372"/>
      <c r="AP92" s="372"/>
      <c r="AQ92" s="372"/>
      <c r="AR92" s="372"/>
      <c r="AS92" s="373"/>
      <c r="AT92" s="348" t="s">
        <v>81</v>
      </c>
      <c r="AU92" s="349"/>
      <c r="AV92" s="349"/>
      <c r="AW92" s="349"/>
      <c r="AX92" s="349"/>
      <c r="AY92" s="349"/>
      <c r="AZ92" s="349"/>
      <c r="BA92" s="349"/>
      <c r="BB92" s="349"/>
      <c r="BC92" s="349"/>
      <c r="BD92" s="349"/>
      <c r="BE92" s="350"/>
      <c r="BF92" s="348" t="s">
        <v>82</v>
      </c>
      <c r="BG92" s="349"/>
      <c r="BH92" s="349"/>
      <c r="BI92" s="349"/>
      <c r="BJ92" s="349"/>
      <c r="BK92" s="349"/>
      <c r="BL92" s="349"/>
      <c r="BM92" s="349"/>
      <c r="BN92" s="350"/>
      <c r="BO92" s="374" t="s">
        <v>99</v>
      </c>
      <c r="BP92" s="372"/>
      <c r="BQ92" s="372"/>
      <c r="BR92" s="372"/>
      <c r="BS92" s="372"/>
      <c r="BT92" s="372"/>
      <c r="BU92" s="372"/>
      <c r="BV92" s="372"/>
      <c r="BW92" s="372"/>
      <c r="BX92" s="372"/>
      <c r="BY92" s="372"/>
      <c r="BZ92" s="372"/>
      <c r="CA92" s="373"/>
      <c r="CB92" s="400">
        <f>BF43</f>
        <v>42800</v>
      </c>
      <c r="CC92" s="401"/>
      <c r="CD92" s="401"/>
      <c r="CE92" s="401"/>
      <c r="CF92" s="401"/>
      <c r="CG92" s="401"/>
      <c r="CH92" s="401"/>
      <c r="CI92" s="401"/>
      <c r="CJ92" s="401"/>
      <c r="CK92" s="401"/>
      <c r="CL92" s="401"/>
      <c r="CM92" s="401"/>
      <c r="CN92" s="401"/>
      <c r="CO92" s="401"/>
      <c r="CP92" s="401"/>
      <c r="CQ92" s="401"/>
      <c r="CR92" s="401"/>
      <c r="CS92" s="401"/>
      <c r="CT92" s="401"/>
      <c r="CU92" s="401"/>
      <c r="CV92" s="401"/>
      <c r="CW92" s="401"/>
      <c r="CX92" s="401"/>
      <c r="CY92" s="401"/>
      <c r="CZ92" s="401"/>
      <c r="DA92" s="401"/>
      <c r="DB92" s="401"/>
      <c r="DC92" s="402"/>
      <c r="DD92" s="400">
        <f>CN43</f>
        <v>42800</v>
      </c>
      <c r="DE92" s="401"/>
      <c r="DF92" s="401"/>
      <c r="DG92" s="401"/>
      <c r="DH92" s="401"/>
      <c r="DI92" s="401"/>
      <c r="DJ92" s="401"/>
      <c r="DK92" s="401"/>
      <c r="DL92" s="401"/>
      <c r="DM92" s="401"/>
      <c r="DN92" s="401"/>
      <c r="DO92" s="401"/>
      <c r="DP92" s="401"/>
      <c r="DQ92" s="401"/>
      <c r="DR92" s="401"/>
      <c r="DS92" s="401"/>
      <c r="DT92" s="401"/>
      <c r="DU92" s="401"/>
      <c r="DV92" s="401"/>
      <c r="DW92" s="401"/>
      <c r="DX92" s="401"/>
      <c r="DY92" s="401"/>
      <c r="DZ92" s="401"/>
      <c r="EA92" s="401"/>
      <c r="EB92" s="401"/>
      <c r="EC92" s="401"/>
      <c r="ED92" s="401"/>
      <c r="EE92" s="402"/>
      <c r="EF92" s="400">
        <f>DV43</f>
        <v>42800</v>
      </c>
      <c r="EG92" s="401"/>
      <c r="EH92" s="401"/>
      <c r="EI92" s="401"/>
      <c r="EJ92" s="401"/>
      <c r="EK92" s="401"/>
      <c r="EL92" s="401"/>
      <c r="EM92" s="401"/>
      <c r="EN92" s="401"/>
      <c r="EO92" s="401"/>
      <c r="EP92" s="401"/>
      <c r="EQ92" s="401"/>
      <c r="ER92" s="401"/>
      <c r="ES92" s="401"/>
      <c r="ET92" s="401"/>
      <c r="EU92" s="401"/>
      <c r="EV92" s="401"/>
      <c r="EW92" s="401"/>
      <c r="EX92" s="401"/>
      <c r="EY92" s="401"/>
      <c r="EZ92" s="401"/>
      <c r="FA92" s="401"/>
      <c r="FB92" s="401"/>
      <c r="FC92" s="401"/>
      <c r="FD92" s="401"/>
      <c r="FE92" s="401"/>
      <c r="FF92" s="401"/>
      <c r="FG92" s="416"/>
    </row>
    <row r="93" spans="1:163" ht="13.5">
      <c r="A93" s="222"/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3"/>
      <c r="U93" s="224"/>
      <c r="V93" s="220"/>
      <c r="W93" s="220"/>
      <c r="X93" s="220"/>
      <c r="Y93" s="220"/>
      <c r="Z93" s="220"/>
      <c r="AA93" s="221"/>
      <c r="AB93" s="351" t="s">
        <v>69</v>
      </c>
      <c r="AC93" s="352"/>
      <c r="AD93" s="352"/>
      <c r="AE93" s="352"/>
      <c r="AF93" s="352"/>
      <c r="AG93" s="352"/>
      <c r="AH93" s="352"/>
      <c r="AI93" s="352"/>
      <c r="AJ93" s="353"/>
      <c r="AK93" s="351" t="s">
        <v>70</v>
      </c>
      <c r="AL93" s="352"/>
      <c r="AM93" s="352"/>
      <c r="AN93" s="352"/>
      <c r="AO93" s="352"/>
      <c r="AP93" s="352"/>
      <c r="AQ93" s="352"/>
      <c r="AR93" s="352"/>
      <c r="AS93" s="353"/>
      <c r="AT93" s="351" t="s">
        <v>81</v>
      </c>
      <c r="AU93" s="352"/>
      <c r="AV93" s="352"/>
      <c r="AW93" s="352"/>
      <c r="AX93" s="352"/>
      <c r="AY93" s="352"/>
      <c r="AZ93" s="352"/>
      <c r="BA93" s="352"/>
      <c r="BB93" s="352"/>
      <c r="BC93" s="352"/>
      <c r="BD93" s="352"/>
      <c r="BE93" s="353"/>
      <c r="BF93" s="225"/>
      <c r="BG93" s="226"/>
      <c r="BH93" s="226"/>
      <c r="BI93" s="226"/>
      <c r="BJ93" s="226"/>
      <c r="BK93" s="226"/>
      <c r="BL93" s="226"/>
      <c r="BM93" s="226"/>
      <c r="BN93" s="227"/>
      <c r="BO93" s="219"/>
      <c r="BP93" s="220"/>
      <c r="BQ93" s="220"/>
      <c r="BR93" s="220"/>
      <c r="BS93" s="220"/>
      <c r="BT93" s="220"/>
      <c r="BU93" s="220"/>
      <c r="BV93" s="220"/>
      <c r="BW93" s="220"/>
      <c r="BX93" s="220"/>
      <c r="BY93" s="220"/>
      <c r="BZ93" s="220"/>
      <c r="CA93" s="221"/>
      <c r="CB93" s="449">
        <f>CB92</f>
        <v>42800</v>
      </c>
      <c r="CC93" s="450"/>
      <c r="CD93" s="450"/>
      <c r="CE93" s="450"/>
      <c r="CF93" s="450"/>
      <c r="CG93" s="450"/>
      <c r="CH93" s="450"/>
      <c r="CI93" s="450"/>
      <c r="CJ93" s="450"/>
      <c r="CK93" s="450"/>
      <c r="CL93" s="450"/>
      <c r="CM93" s="450"/>
      <c r="CN93" s="450"/>
      <c r="CO93" s="450"/>
      <c r="CP93" s="450"/>
      <c r="CQ93" s="450"/>
      <c r="CR93" s="450"/>
      <c r="CS93" s="450"/>
      <c r="CT93" s="450"/>
      <c r="CU93" s="450"/>
      <c r="CV93" s="450"/>
      <c r="CW93" s="450"/>
      <c r="CX93" s="450"/>
      <c r="CY93" s="450"/>
      <c r="CZ93" s="450"/>
      <c r="DA93" s="450"/>
      <c r="DB93" s="450"/>
      <c r="DC93" s="451"/>
      <c r="DD93" s="449">
        <f>DD92</f>
        <v>42800</v>
      </c>
      <c r="DE93" s="450"/>
      <c r="DF93" s="450"/>
      <c r="DG93" s="450"/>
      <c r="DH93" s="450"/>
      <c r="DI93" s="450"/>
      <c r="DJ93" s="450"/>
      <c r="DK93" s="450"/>
      <c r="DL93" s="450"/>
      <c r="DM93" s="450"/>
      <c r="DN93" s="450"/>
      <c r="DO93" s="450"/>
      <c r="DP93" s="450"/>
      <c r="DQ93" s="450"/>
      <c r="DR93" s="450"/>
      <c r="DS93" s="450"/>
      <c r="DT93" s="450"/>
      <c r="DU93" s="450"/>
      <c r="DV93" s="450"/>
      <c r="DW93" s="450"/>
      <c r="DX93" s="450"/>
      <c r="DY93" s="450"/>
      <c r="DZ93" s="450"/>
      <c r="EA93" s="450"/>
      <c r="EB93" s="450"/>
      <c r="EC93" s="450"/>
      <c r="ED93" s="450"/>
      <c r="EE93" s="451"/>
      <c r="EF93" s="449">
        <f>EF92</f>
        <v>42800</v>
      </c>
      <c r="EG93" s="450"/>
      <c r="EH93" s="450"/>
      <c r="EI93" s="450"/>
      <c r="EJ93" s="450"/>
      <c r="EK93" s="450"/>
      <c r="EL93" s="450"/>
      <c r="EM93" s="450"/>
      <c r="EN93" s="450"/>
      <c r="EO93" s="450"/>
      <c r="EP93" s="450"/>
      <c r="EQ93" s="450"/>
      <c r="ER93" s="450"/>
      <c r="ES93" s="450"/>
      <c r="ET93" s="450"/>
      <c r="EU93" s="450"/>
      <c r="EV93" s="450"/>
      <c r="EW93" s="450"/>
      <c r="EX93" s="450"/>
      <c r="EY93" s="450"/>
      <c r="EZ93" s="450"/>
      <c r="FA93" s="450"/>
      <c r="FB93" s="450"/>
      <c r="FC93" s="450"/>
      <c r="FD93" s="450"/>
      <c r="FE93" s="450"/>
      <c r="FF93" s="450"/>
      <c r="FG93" s="228"/>
    </row>
    <row r="94" spans="1:163" ht="11.25">
      <c r="A94" s="369" t="s">
        <v>410</v>
      </c>
      <c r="B94" s="369"/>
      <c r="C94" s="369"/>
      <c r="D94" s="369"/>
      <c r="E94" s="369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369"/>
      <c r="S94" s="369"/>
      <c r="T94" s="370"/>
      <c r="U94" s="371"/>
      <c r="V94" s="372"/>
      <c r="W94" s="372"/>
      <c r="X94" s="372"/>
      <c r="Y94" s="372"/>
      <c r="Z94" s="372"/>
      <c r="AA94" s="373"/>
      <c r="AB94" s="374" t="s">
        <v>69</v>
      </c>
      <c r="AC94" s="372"/>
      <c r="AD94" s="372"/>
      <c r="AE94" s="372"/>
      <c r="AF94" s="372"/>
      <c r="AG94" s="372"/>
      <c r="AH94" s="372"/>
      <c r="AI94" s="372"/>
      <c r="AJ94" s="373"/>
      <c r="AK94" s="374" t="s">
        <v>70</v>
      </c>
      <c r="AL94" s="372"/>
      <c r="AM94" s="372"/>
      <c r="AN94" s="372"/>
      <c r="AO94" s="372"/>
      <c r="AP94" s="372"/>
      <c r="AQ94" s="372"/>
      <c r="AR94" s="372"/>
      <c r="AS94" s="373"/>
      <c r="AT94" s="348" t="s">
        <v>83</v>
      </c>
      <c r="AU94" s="349"/>
      <c r="AV94" s="349"/>
      <c r="AW94" s="349"/>
      <c r="AX94" s="349"/>
      <c r="AY94" s="349"/>
      <c r="AZ94" s="349"/>
      <c r="BA94" s="349"/>
      <c r="BB94" s="349"/>
      <c r="BC94" s="349"/>
      <c r="BD94" s="349"/>
      <c r="BE94" s="350"/>
      <c r="BF94" s="348" t="s">
        <v>72</v>
      </c>
      <c r="BG94" s="349"/>
      <c r="BH94" s="349"/>
      <c r="BI94" s="349"/>
      <c r="BJ94" s="349"/>
      <c r="BK94" s="349"/>
      <c r="BL94" s="349"/>
      <c r="BM94" s="349"/>
      <c r="BN94" s="350"/>
      <c r="BO94" s="374" t="s">
        <v>73</v>
      </c>
      <c r="BP94" s="372"/>
      <c r="BQ94" s="372"/>
      <c r="BR94" s="372"/>
      <c r="BS94" s="372"/>
      <c r="BT94" s="372"/>
      <c r="BU94" s="372"/>
      <c r="BV94" s="372"/>
      <c r="BW94" s="372"/>
      <c r="BX94" s="372"/>
      <c r="BY94" s="372"/>
      <c r="BZ94" s="372"/>
      <c r="CA94" s="373"/>
      <c r="CB94" s="400">
        <f aca="true" t="shared" si="3" ref="CB94:CB101">BF45</f>
        <v>382900</v>
      </c>
      <c r="CC94" s="401"/>
      <c r="CD94" s="401"/>
      <c r="CE94" s="401"/>
      <c r="CF94" s="401"/>
      <c r="CG94" s="401"/>
      <c r="CH94" s="401"/>
      <c r="CI94" s="401"/>
      <c r="CJ94" s="401"/>
      <c r="CK94" s="401"/>
      <c r="CL94" s="401"/>
      <c r="CM94" s="401"/>
      <c r="CN94" s="401"/>
      <c r="CO94" s="401"/>
      <c r="CP94" s="401"/>
      <c r="CQ94" s="401"/>
      <c r="CR94" s="401"/>
      <c r="CS94" s="401"/>
      <c r="CT94" s="401"/>
      <c r="CU94" s="401"/>
      <c r="CV94" s="401"/>
      <c r="CW94" s="401"/>
      <c r="CX94" s="401"/>
      <c r="CY94" s="401"/>
      <c r="CZ94" s="401"/>
      <c r="DA94" s="401"/>
      <c r="DB94" s="401"/>
      <c r="DC94" s="402"/>
      <c r="DD94" s="400">
        <f aca="true" t="shared" si="4" ref="DD94:DD101">CN45</f>
        <v>382900</v>
      </c>
      <c r="DE94" s="401"/>
      <c r="DF94" s="401"/>
      <c r="DG94" s="401"/>
      <c r="DH94" s="401"/>
      <c r="DI94" s="401"/>
      <c r="DJ94" s="401"/>
      <c r="DK94" s="401"/>
      <c r="DL94" s="401"/>
      <c r="DM94" s="401"/>
      <c r="DN94" s="401"/>
      <c r="DO94" s="401"/>
      <c r="DP94" s="401"/>
      <c r="DQ94" s="401"/>
      <c r="DR94" s="401"/>
      <c r="DS94" s="401"/>
      <c r="DT94" s="401"/>
      <c r="DU94" s="401"/>
      <c r="DV94" s="401"/>
      <c r="DW94" s="401"/>
      <c r="DX94" s="401"/>
      <c r="DY94" s="401"/>
      <c r="DZ94" s="401"/>
      <c r="EA94" s="401"/>
      <c r="EB94" s="401"/>
      <c r="EC94" s="401"/>
      <c r="ED94" s="401"/>
      <c r="EE94" s="402"/>
      <c r="EF94" s="400">
        <f aca="true" t="shared" si="5" ref="EF94:EF101">DV45</f>
        <v>382900</v>
      </c>
      <c r="EG94" s="401"/>
      <c r="EH94" s="401"/>
      <c r="EI94" s="401"/>
      <c r="EJ94" s="401"/>
      <c r="EK94" s="401"/>
      <c r="EL94" s="401"/>
      <c r="EM94" s="401"/>
      <c r="EN94" s="401"/>
      <c r="EO94" s="401"/>
      <c r="EP94" s="401"/>
      <c r="EQ94" s="401"/>
      <c r="ER94" s="401"/>
      <c r="ES94" s="401"/>
      <c r="ET94" s="401"/>
      <c r="EU94" s="401"/>
      <c r="EV94" s="401"/>
      <c r="EW94" s="401"/>
      <c r="EX94" s="401"/>
      <c r="EY94" s="401"/>
      <c r="EZ94" s="401"/>
      <c r="FA94" s="401"/>
      <c r="FB94" s="401"/>
      <c r="FC94" s="401"/>
      <c r="FD94" s="401"/>
      <c r="FE94" s="401"/>
      <c r="FF94" s="401"/>
      <c r="FG94" s="416"/>
    </row>
    <row r="95" spans="1:163" ht="21.75" customHeight="1">
      <c r="A95" s="369" t="s">
        <v>411</v>
      </c>
      <c r="B95" s="369"/>
      <c r="C95" s="369"/>
      <c r="D95" s="369"/>
      <c r="E95" s="369"/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70"/>
      <c r="U95" s="371"/>
      <c r="V95" s="372"/>
      <c r="W95" s="372"/>
      <c r="X95" s="372"/>
      <c r="Y95" s="372"/>
      <c r="Z95" s="372"/>
      <c r="AA95" s="373"/>
      <c r="AB95" s="374" t="s">
        <v>69</v>
      </c>
      <c r="AC95" s="372"/>
      <c r="AD95" s="372"/>
      <c r="AE95" s="372"/>
      <c r="AF95" s="372"/>
      <c r="AG95" s="372"/>
      <c r="AH95" s="372"/>
      <c r="AI95" s="372"/>
      <c r="AJ95" s="373"/>
      <c r="AK95" s="374" t="s">
        <v>70</v>
      </c>
      <c r="AL95" s="372"/>
      <c r="AM95" s="372"/>
      <c r="AN95" s="372"/>
      <c r="AO95" s="372"/>
      <c r="AP95" s="372"/>
      <c r="AQ95" s="372"/>
      <c r="AR95" s="372"/>
      <c r="AS95" s="373"/>
      <c r="AT95" s="348" t="s">
        <v>83</v>
      </c>
      <c r="AU95" s="349"/>
      <c r="AV95" s="349"/>
      <c r="AW95" s="349"/>
      <c r="AX95" s="349"/>
      <c r="AY95" s="349"/>
      <c r="AZ95" s="349"/>
      <c r="BA95" s="349"/>
      <c r="BB95" s="349"/>
      <c r="BC95" s="349"/>
      <c r="BD95" s="349"/>
      <c r="BE95" s="350"/>
      <c r="BF95" s="348" t="s">
        <v>72</v>
      </c>
      <c r="BG95" s="349"/>
      <c r="BH95" s="349"/>
      <c r="BI95" s="349"/>
      <c r="BJ95" s="349"/>
      <c r="BK95" s="349"/>
      <c r="BL95" s="349"/>
      <c r="BM95" s="349"/>
      <c r="BN95" s="350"/>
      <c r="BO95" s="374" t="s">
        <v>74</v>
      </c>
      <c r="BP95" s="372"/>
      <c r="BQ95" s="372"/>
      <c r="BR95" s="372"/>
      <c r="BS95" s="372"/>
      <c r="BT95" s="372"/>
      <c r="BU95" s="372"/>
      <c r="BV95" s="372"/>
      <c r="BW95" s="372"/>
      <c r="BX95" s="372"/>
      <c r="BY95" s="372"/>
      <c r="BZ95" s="372"/>
      <c r="CA95" s="373"/>
      <c r="CB95" s="400">
        <f t="shared" si="3"/>
        <v>2200</v>
      </c>
      <c r="CC95" s="401"/>
      <c r="CD95" s="401"/>
      <c r="CE95" s="401"/>
      <c r="CF95" s="401"/>
      <c r="CG95" s="401"/>
      <c r="CH95" s="401"/>
      <c r="CI95" s="401"/>
      <c r="CJ95" s="401"/>
      <c r="CK95" s="401"/>
      <c r="CL95" s="401"/>
      <c r="CM95" s="401"/>
      <c r="CN95" s="401"/>
      <c r="CO95" s="401"/>
      <c r="CP95" s="401"/>
      <c r="CQ95" s="401"/>
      <c r="CR95" s="401"/>
      <c r="CS95" s="401"/>
      <c r="CT95" s="401"/>
      <c r="CU95" s="401"/>
      <c r="CV95" s="401"/>
      <c r="CW95" s="401"/>
      <c r="CX95" s="401"/>
      <c r="CY95" s="401"/>
      <c r="CZ95" s="401"/>
      <c r="DA95" s="401"/>
      <c r="DB95" s="401"/>
      <c r="DC95" s="402"/>
      <c r="DD95" s="400">
        <f t="shared" si="4"/>
        <v>2200</v>
      </c>
      <c r="DE95" s="401"/>
      <c r="DF95" s="401"/>
      <c r="DG95" s="401"/>
      <c r="DH95" s="401"/>
      <c r="DI95" s="401"/>
      <c r="DJ95" s="401"/>
      <c r="DK95" s="401"/>
      <c r="DL95" s="401"/>
      <c r="DM95" s="401"/>
      <c r="DN95" s="401"/>
      <c r="DO95" s="401"/>
      <c r="DP95" s="401"/>
      <c r="DQ95" s="401"/>
      <c r="DR95" s="401"/>
      <c r="DS95" s="401"/>
      <c r="DT95" s="401"/>
      <c r="DU95" s="401"/>
      <c r="DV95" s="401"/>
      <c r="DW95" s="401"/>
      <c r="DX95" s="401"/>
      <c r="DY95" s="401"/>
      <c r="DZ95" s="401"/>
      <c r="EA95" s="401"/>
      <c r="EB95" s="401"/>
      <c r="EC95" s="401"/>
      <c r="ED95" s="401"/>
      <c r="EE95" s="402"/>
      <c r="EF95" s="400">
        <f t="shared" si="5"/>
        <v>2200</v>
      </c>
      <c r="EG95" s="401"/>
      <c r="EH95" s="401"/>
      <c r="EI95" s="401"/>
      <c r="EJ95" s="401"/>
      <c r="EK95" s="401"/>
      <c r="EL95" s="401"/>
      <c r="EM95" s="401"/>
      <c r="EN95" s="401"/>
      <c r="EO95" s="401"/>
      <c r="EP95" s="401"/>
      <c r="EQ95" s="401"/>
      <c r="ER95" s="401"/>
      <c r="ES95" s="401"/>
      <c r="ET95" s="401"/>
      <c r="EU95" s="401"/>
      <c r="EV95" s="401"/>
      <c r="EW95" s="401"/>
      <c r="EX95" s="401"/>
      <c r="EY95" s="401"/>
      <c r="EZ95" s="401"/>
      <c r="FA95" s="401"/>
      <c r="FB95" s="401"/>
      <c r="FC95" s="401"/>
      <c r="FD95" s="401"/>
      <c r="FE95" s="401"/>
      <c r="FF95" s="401"/>
      <c r="FG95" s="416"/>
    </row>
    <row r="96" spans="1:163" ht="11.25">
      <c r="A96" s="369" t="s">
        <v>412</v>
      </c>
      <c r="B96" s="369"/>
      <c r="C96" s="369"/>
      <c r="D96" s="369"/>
      <c r="E96" s="369"/>
      <c r="F96" s="369"/>
      <c r="G96" s="369"/>
      <c r="H96" s="369"/>
      <c r="I96" s="369"/>
      <c r="J96" s="369"/>
      <c r="K96" s="369"/>
      <c r="L96" s="369"/>
      <c r="M96" s="369"/>
      <c r="N96" s="369"/>
      <c r="O96" s="369"/>
      <c r="P96" s="369"/>
      <c r="Q96" s="369"/>
      <c r="R96" s="369"/>
      <c r="S96" s="369"/>
      <c r="T96" s="370"/>
      <c r="U96" s="371"/>
      <c r="V96" s="372"/>
      <c r="W96" s="372"/>
      <c r="X96" s="372"/>
      <c r="Y96" s="372"/>
      <c r="Z96" s="372"/>
      <c r="AA96" s="373"/>
      <c r="AB96" s="374" t="s">
        <v>69</v>
      </c>
      <c r="AC96" s="372"/>
      <c r="AD96" s="372"/>
      <c r="AE96" s="372"/>
      <c r="AF96" s="372"/>
      <c r="AG96" s="372"/>
      <c r="AH96" s="372"/>
      <c r="AI96" s="372"/>
      <c r="AJ96" s="373"/>
      <c r="AK96" s="374" t="s">
        <v>70</v>
      </c>
      <c r="AL96" s="372"/>
      <c r="AM96" s="372"/>
      <c r="AN96" s="372"/>
      <c r="AO96" s="372"/>
      <c r="AP96" s="372"/>
      <c r="AQ96" s="372"/>
      <c r="AR96" s="372"/>
      <c r="AS96" s="373"/>
      <c r="AT96" s="348" t="s">
        <v>83</v>
      </c>
      <c r="AU96" s="349"/>
      <c r="AV96" s="349"/>
      <c r="AW96" s="349"/>
      <c r="AX96" s="349"/>
      <c r="AY96" s="349"/>
      <c r="AZ96" s="349"/>
      <c r="BA96" s="349"/>
      <c r="BB96" s="349"/>
      <c r="BC96" s="349"/>
      <c r="BD96" s="349"/>
      <c r="BE96" s="350"/>
      <c r="BF96" s="348" t="s">
        <v>75</v>
      </c>
      <c r="BG96" s="349"/>
      <c r="BH96" s="349"/>
      <c r="BI96" s="349"/>
      <c r="BJ96" s="349"/>
      <c r="BK96" s="349"/>
      <c r="BL96" s="349"/>
      <c r="BM96" s="349"/>
      <c r="BN96" s="350"/>
      <c r="BO96" s="374" t="s">
        <v>76</v>
      </c>
      <c r="BP96" s="372"/>
      <c r="BQ96" s="372"/>
      <c r="BR96" s="372"/>
      <c r="BS96" s="372"/>
      <c r="BT96" s="372"/>
      <c r="BU96" s="372"/>
      <c r="BV96" s="372"/>
      <c r="BW96" s="372"/>
      <c r="BX96" s="372"/>
      <c r="BY96" s="372"/>
      <c r="BZ96" s="372"/>
      <c r="CA96" s="373"/>
      <c r="CB96" s="400">
        <f t="shared" si="3"/>
        <v>116300</v>
      </c>
      <c r="CC96" s="401"/>
      <c r="CD96" s="401"/>
      <c r="CE96" s="401"/>
      <c r="CF96" s="401"/>
      <c r="CG96" s="401"/>
      <c r="CH96" s="401"/>
      <c r="CI96" s="401"/>
      <c r="CJ96" s="401"/>
      <c r="CK96" s="401"/>
      <c r="CL96" s="401"/>
      <c r="CM96" s="401"/>
      <c r="CN96" s="401"/>
      <c r="CO96" s="401"/>
      <c r="CP96" s="401"/>
      <c r="CQ96" s="401"/>
      <c r="CR96" s="401"/>
      <c r="CS96" s="401"/>
      <c r="CT96" s="401"/>
      <c r="CU96" s="401"/>
      <c r="CV96" s="401"/>
      <c r="CW96" s="401"/>
      <c r="CX96" s="401"/>
      <c r="CY96" s="401"/>
      <c r="CZ96" s="401"/>
      <c r="DA96" s="401"/>
      <c r="DB96" s="401"/>
      <c r="DC96" s="402"/>
      <c r="DD96" s="400">
        <f t="shared" si="4"/>
        <v>116300</v>
      </c>
      <c r="DE96" s="401"/>
      <c r="DF96" s="401"/>
      <c r="DG96" s="401"/>
      <c r="DH96" s="401"/>
      <c r="DI96" s="401"/>
      <c r="DJ96" s="401"/>
      <c r="DK96" s="401"/>
      <c r="DL96" s="401"/>
      <c r="DM96" s="401"/>
      <c r="DN96" s="401"/>
      <c r="DO96" s="401"/>
      <c r="DP96" s="401"/>
      <c r="DQ96" s="401"/>
      <c r="DR96" s="401"/>
      <c r="DS96" s="401"/>
      <c r="DT96" s="401"/>
      <c r="DU96" s="401"/>
      <c r="DV96" s="401"/>
      <c r="DW96" s="401"/>
      <c r="DX96" s="401"/>
      <c r="DY96" s="401"/>
      <c r="DZ96" s="401"/>
      <c r="EA96" s="401"/>
      <c r="EB96" s="401"/>
      <c r="EC96" s="401"/>
      <c r="ED96" s="401"/>
      <c r="EE96" s="402"/>
      <c r="EF96" s="400">
        <f t="shared" si="5"/>
        <v>116300</v>
      </c>
      <c r="EG96" s="401"/>
      <c r="EH96" s="401"/>
      <c r="EI96" s="401"/>
      <c r="EJ96" s="401"/>
      <c r="EK96" s="401"/>
      <c r="EL96" s="401"/>
      <c r="EM96" s="401"/>
      <c r="EN96" s="401"/>
      <c r="EO96" s="401"/>
      <c r="EP96" s="401"/>
      <c r="EQ96" s="401"/>
      <c r="ER96" s="401"/>
      <c r="ES96" s="401"/>
      <c r="ET96" s="401"/>
      <c r="EU96" s="401"/>
      <c r="EV96" s="401"/>
      <c r="EW96" s="401"/>
      <c r="EX96" s="401"/>
      <c r="EY96" s="401"/>
      <c r="EZ96" s="401"/>
      <c r="FA96" s="401"/>
      <c r="FB96" s="401"/>
      <c r="FC96" s="401"/>
      <c r="FD96" s="401"/>
      <c r="FE96" s="401"/>
      <c r="FF96" s="401"/>
      <c r="FG96" s="416"/>
    </row>
    <row r="97" spans="1:163" ht="10.5" customHeight="1">
      <c r="A97" s="369" t="s">
        <v>415</v>
      </c>
      <c r="B97" s="369"/>
      <c r="C97" s="369"/>
      <c r="D97" s="369"/>
      <c r="E97" s="369"/>
      <c r="F97" s="369"/>
      <c r="G97" s="369"/>
      <c r="H97" s="369"/>
      <c r="I97" s="369"/>
      <c r="J97" s="369"/>
      <c r="K97" s="369"/>
      <c r="L97" s="369"/>
      <c r="M97" s="369"/>
      <c r="N97" s="369"/>
      <c r="O97" s="369"/>
      <c r="P97" s="369"/>
      <c r="Q97" s="369"/>
      <c r="R97" s="369"/>
      <c r="S97" s="369"/>
      <c r="T97" s="370"/>
      <c r="U97" s="371"/>
      <c r="V97" s="372"/>
      <c r="W97" s="372"/>
      <c r="X97" s="372"/>
      <c r="Y97" s="372"/>
      <c r="Z97" s="372"/>
      <c r="AA97" s="373"/>
      <c r="AB97" s="374" t="s">
        <v>69</v>
      </c>
      <c r="AC97" s="372"/>
      <c r="AD97" s="372"/>
      <c r="AE97" s="372"/>
      <c r="AF97" s="372"/>
      <c r="AG97" s="372"/>
      <c r="AH97" s="372"/>
      <c r="AI97" s="372"/>
      <c r="AJ97" s="373"/>
      <c r="AK97" s="374" t="s">
        <v>70</v>
      </c>
      <c r="AL97" s="372"/>
      <c r="AM97" s="372"/>
      <c r="AN97" s="372"/>
      <c r="AO97" s="372"/>
      <c r="AP97" s="372"/>
      <c r="AQ97" s="372"/>
      <c r="AR97" s="372"/>
      <c r="AS97" s="373"/>
      <c r="AT97" s="348" t="s">
        <v>83</v>
      </c>
      <c r="AU97" s="349"/>
      <c r="AV97" s="349"/>
      <c r="AW97" s="349"/>
      <c r="AX97" s="349"/>
      <c r="AY97" s="349"/>
      <c r="AZ97" s="349"/>
      <c r="BA97" s="349"/>
      <c r="BB97" s="349"/>
      <c r="BC97" s="349"/>
      <c r="BD97" s="349"/>
      <c r="BE97" s="350"/>
      <c r="BF97" s="348" t="s">
        <v>77</v>
      </c>
      <c r="BG97" s="349"/>
      <c r="BH97" s="349"/>
      <c r="BI97" s="349"/>
      <c r="BJ97" s="349"/>
      <c r="BK97" s="349"/>
      <c r="BL97" s="349"/>
      <c r="BM97" s="349"/>
      <c r="BN97" s="350"/>
      <c r="BO97" s="374" t="s">
        <v>79</v>
      </c>
      <c r="BP97" s="372"/>
      <c r="BQ97" s="372"/>
      <c r="BR97" s="372"/>
      <c r="BS97" s="372"/>
      <c r="BT97" s="372"/>
      <c r="BU97" s="372"/>
      <c r="BV97" s="372"/>
      <c r="BW97" s="372"/>
      <c r="BX97" s="372"/>
      <c r="BY97" s="372"/>
      <c r="BZ97" s="372"/>
      <c r="CA97" s="373"/>
      <c r="CB97" s="400">
        <f t="shared" si="3"/>
        <v>5000</v>
      </c>
      <c r="CC97" s="401"/>
      <c r="CD97" s="401"/>
      <c r="CE97" s="401"/>
      <c r="CF97" s="401"/>
      <c r="CG97" s="401"/>
      <c r="CH97" s="401"/>
      <c r="CI97" s="401"/>
      <c r="CJ97" s="401"/>
      <c r="CK97" s="401"/>
      <c r="CL97" s="401"/>
      <c r="CM97" s="401"/>
      <c r="CN97" s="401"/>
      <c r="CO97" s="401"/>
      <c r="CP97" s="401"/>
      <c r="CQ97" s="401"/>
      <c r="CR97" s="401"/>
      <c r="CS97" s="401"/>
      <c r="CT97" s="401"/>
      <c r="CU97" s="401"/>
      <c r="CV97" s="401"/>
      <c r="CW97" s="401"/>
      <c r="CX97" s="401"/>
      <c r="CY97" s="401"/>
      <c r="CZ97" s="401"/>
      <c r="DA97" s="401"/>
      <c r="DB97" s="401"/>
      <c r="DC97" s="402"/>
      <c r="DD97" s="400">
        <f t="shared" si="4"/>
        <v>5000</v>
      </c>
      <c r="DE97" s="401"/>
      <c r="DF97" s="401"/>
      <c r="DG97" s="401"/>
      <c r="DH97" s="401"/>
      <c r="DI97" s="401"/>
      <c r="DJ97" s="401"/>
      <c r="DK97" s="401"/>
      <c r="DL97" s="401"/>
      <c r="DM97" s="401"/>
      <c r="DN97" s="401"/>
      <c r="DO97" s="401"/>
      <c r="DP97" s="401"/>
      <c r="DQ97" s="401"/>
      <c r="DR97" s="401"/>
      <c r="DS97" s="401"/>
      <c r="DT97" s="401"/>
      <c r="DU97" s="401"/>
      <c r="DV97" s="401"/>
      <c r="DW97" s="401"/>
      <c r="DX97" s="401"/>
      <c r="DY97" s="401"/>
      <c r="DZ97" s="401"/>
      <c r="EA97" s="401"/>
      <c r="EB97" s="401"/>
      <c r="EC97" s="401"/>
      <c r="ED97" s="401"/>
      <c r="EE97" s="402"/>
      <c r="EF97" s="400">
        <f t="shared" si="5"/>
        <v>5000</v>
      </c>
      <c r="EG97" s="401"/>
      <c r="EH97" s="401"/>
      <c r="EI97" s="401"/>
      <c r="EJ97" s="401"/>
      <c r="EK97" s="401"/>
      <c r="EL97" s="401"/>
      <c r="EM97" s="401"/>
      <c r="EN97" s="401"/>
      <c r="EO97" s="401"/>
      <c r="EP97" s="401"/>
      <c r="EQ97" s="401"/>
      <c r="ER97" s="401"/>
      <c r="ES97" s="401"/>
      <c r="ET97" s="401"/>
      <c r="EU97" s="401"/>
      <c r="EV97" s="401"/>
      <c r="EW97" s="401"/>
      <c r="EX97" s="401"/>
      <c r="EY97" s="401"/>
      <c r="EZ97" s="401"/>
      <c r="FA97" s="401"/>
      <c r="FB97" s="401"/>
      <c r="FC97" s="401"/>
      <c r="FD97" s="401"/>
      <c r="FE97" s="401"/>
      <c r="FF97" s="401"/>
      <c r="FG97" s="416"/>
    </row>
    <row r="98" spans="1:163" ht="11.25">
      <c r="A98" s="369" t="s">
        <v>415</v>
      </c>
      <c r="B98" s="369"/>
      <c r="C98" s="369"/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369"/>
      <c r="S98" s="369"/>
      <c r="T98" s="370"/>
      <c r="U98" s="371"/>
      <c r="V98" s="372"/>
      <c r="W98" s="372"/>
      <c r="X98" s="372"/>
      <c r="Y98" s="372"/>
      <c r="Z98" s="372"/>
      <c r="AA98" s="373"/>
      <c r="AB98" s="374" t="s">
        <v>69</v>
      </c>
      <c r="AC98" s="372"/>
      <c r="AD98" s="372"/>
      <c r="AE98" s="372"/>
      <c r="AF98" s="372"/>
      <c r="AG98" s="372"/>
      <c r="AH98" s="372"/>
      <c r="AI98" s="372"/>
      <c r="AJ98" s="373"/>
      <c r="AK98" s="374" t="s">
        <v>70</v>
      </c>
      <c r="AL98" s="372"/>
      <c r="AM98" s="372"/>
      <c r="AN98" s="372"/>
      <c r="AO98" s="372"/>
      <c r="AP98" s="372"/>
      <c r="AQ98" s="372"/>
      <c r="AR98" s="372"/>
      <c r="AS98" s="373"/>
      <c r="AT98" s="348" t="s">
        <v>83</v>
      </c>
      <c r="AU98" s="349"/>
      <c r="AV98" s="349"/>
      <c r="AW98" s="349"/>
      <c r="AX98" s="349"/>
      <c r="AY98" s="349"/>
      <c r="AZ98" s="349"/>
      <c r="BA98" s="349"/>
      <c r="BB98" s="349"/>
      <c r="BC98" s="349"/>
      <c r="BD98" s="349"/>
      <c r="BE98" s="350"/>
      <c r="BF98" s="348" t="s">
        <v>77</v>
      </c>
      <c r="BG98" s="349"/>
      <c r="BH98" s="349"/>
      <c r="BI98" s="349"/>
      <c r="BJ98" s="349"/>
      <c r="BK98" s="349"/>
      <c r="BL98" s="349"/>
      <c r="BM98" s="349"/>
      <c r="BN98" s="350"/>
      <c r="BO98" s="374" t="s">
        <v>96</v>
      </c>
      <c r="BP98" s="372"/>
      <c r="BQ98" s="372"/>
      <c r="BR98" s="372"/>
      <c r="BS98" s="372"/>
      <c r="BT98" s="372"/>
      <c r="BU98" s="372"/>
      <c r="BV98" s="372"/>
      <c r="BW98" s="372"/>
      <c r="BX98" s="372"/>
      <c r="BY98" s="372"/>
      <c r="BZ98" s="372"/>
      <c r="CA98" s="373"/>
      <c r="CB98" s="400">
        <f t="shared" si="3"/>
        <v>64800</v>
      </c>
      <c r="CC98" s="401"/>
      <c r="CD98" s="401"/>
      <c r="CE98" s="401"/>
      <c r="CF98" s="401"/>
      <c r="CG98" s="401"/>
      <c r="CH98" s="401"/>
      <c r="CI98" s="401"/>
      <c r="CJ98" s="401"/>
      <c r="CK98" s="401"/>
      <c r="CL98" s="401"/>
      <c r="CM98" s="401"/>
      <c r="CN98" s="401"/>
      <c r="CO98" s="401"/>
      <c r="CP98" s="401"/>
      <c r="CQ98" s="401"/>
      <c r="CR98" s="401"/>
      <c r="CS98" s="401"/>
      <c r="CT98" s="401"/>
      <c r="CU98" s="401"/>
      <c r="CV98" s="401"/>
      <c r="CW98" s="401"/>
      <c r="CX98" s="401"/>
      <c r="CY98" s="401"/>
      <c r="CZ98" s="401"/>
      <c r="DA98" s="401"/>
      <c r="DB98" s="401"/>
      <c r="DC98" s="402"/>
      <c r="DD98" s="400">
        <f t="shared" si="4"/>
        <v>64800</v>
      </c>
      <c r="DE98" s="401"/>
      <c r="DF98" s="401"/>
      <c r="DG98" s="401"/>
      <c r="DH98" s="401"/>
      <c r="DI98" s="401"/>
      <c r="DJ98" s="401"/>
      <c r="DK98" s="401"/>
      <c r="DL98" s="401"/>
      <c r="DM98" s="401"/>
      <c r="DN98" s="401"/>
      <c r="DO98" s="401"/>
      <c r="DP98" s="401"/>
      <c r="DQ98" s="401"/>
      <c r="DR98" s="401"/>
      <c r="DS98" s="401"/>
      <c r="DT98" s="401"/>
      <c r="DU98" s="401"/>
      <c r="DV98" s="401"/>
      <c r="DW98" s="401"/>
      <c r="DX98" s="401"/>
      <c r="DY98" s="401"/>
      <c r="DZ98" s="401"/>
      <c r="EA98" s="401"/>
      <c r="EB98" s="401"/>
      <c r="EC98" s="401"/>
      <c r="ED98" s="401"/>
      <c r="EE98" s="402"/>
      <c r="EF98" s="400">
        <f t="shared" si="5"/>
        <v>64800</v>
      </c>
      <c r="EG98" s="401"/>
      <c r="EH98" s="401"/>
      <c r="EI98" s="401"/>
      <c r="EJ98" s="401"/>
      <c r="EK98" s="401"/>
      <c r="EL98" s="401"/>
      <c r="EM98" s="401"/>
      <c r="EN98" s="401"/>
      <c r="EO98" s="401"/>
      <c r="EP98" s="401"/>
      <c r="EQ98" s="401"/>
      <c r="ER98" s="401"/>
      <c r="ES98" s="401"/>
      <c r="ET98" s="401"/>
      <c r="EU98" s="401"/>
      <c r="EV98" s="401"/>
      <c r="EW98" s="401"/>
      <c r="EX98" s="401"/>
      <c r="EY98" s="401"/>
      <c r="EZ98" s="401"/>
      <c r="FA98" s="401"/>
      <c r="FB98" s="401"/>
      <c r="FC98" s="401"/>
      <c r="FD98" s="401"/>
      <c r="FE98" s="401"/>
      <c r="FF98" s="401"/>
      <c r="FG98" s="416"/>
    </row>
    <row r="99" spans="1:163" ht="11.25">
      <c r="A99" s="369" t="s">
        <v>418</v>
      </c>
      <c r="B99" s="369"/>
      <c r="C99" s="369"/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69"/>
      <c r="T99" s="370"/>
      <c r="U99" s="371"/>
      <c r="V99" s="372"/>
      <c r="W99" s="372"/>
      <c r="X99" s="372"/>
      <c r="Y99" s="372"/>
      <c r="Z99" s="372"/>
      <c r="AA99" s="373"/>
      <c r="AB99" s="374" t="s">
        <v>69</v>
      </c>
      <c r="AC99" s="372"/>
      <c r="AD99" s="372"/>
      <c r="AE99" s="372"/>
      <c r="AF99" s="372"/>
      <c r="AG99" s="372"/>
      <c r="AH99" s="372"/>
      <c r="AI99" s="372"/>
      <c r="AJ99" s="373"/>
      <c r="AK99" s="374" t="s">
        <v>70</v>
      </c>
      <c r="AL99" s="372"/>
      <c r="AM99" s="372"/>
      <c r="AN99" s="372"/>
      <c r="AO99" s="372"/>
      <c r="AP99" s="372"/>
      <c r="AQ99" s="372"/>
      <c r="AR99" s="372"/>
      <c r="AS99" s="373"/>
      <c r="AT99" s="348" t="s">
        <v>83</v>
      </c>
      <c r="AU99" s="349"/>
      <c r="AV99" s="349"/>
      <c r="AW99" s="349"/>
      <c r="AX99" s="349"/>
      <c r="AY99" s="349"/>
      <c r="AZ99" s="349"/>
      <c r="BA99" s="349"/>
      <c r="BB99" s="349"/>
      <c r="BC99" s="349"/>
      <c r="BD99" s="349"/>
      <c r="BE99" s="350"/>
      <c r="BF99" s="348" t="s">
        <v>77</v>
      </c>
      <c r="BG99" s="349"/>
      <c r="BH99" s="349"/>
      <c r="BI99" s="349"/>
      <c r="BJ99" s="349"/>
      <c r="BK99" s="349"/>
      <c r="BL99" s="349"/>
      <c r="BM99" s="349"/>
      <c r="BN99" s="350"/>
      <c r="BO99" s="374" t="s">
        <v>84</v>
      </c>
      <c r="BP99" s="372"/>
      <c r="BQ99" s="372"/>
      <c r="BR99" s="372"/>
      <c r="BS99" s="372"/>
      <c r="BT99" s="372"/>
      <c r="BU99" s="372"/>
      <c r="BV99" s="372"/>
      <c r="BW99" s="372"/>
      <c r="BX99" s="372"/>
      <c r="BY99" s="372"/>
      <c r="BZ99" s="372"/>
      <c r="CA99" s="373"/>
      <c r="CB99" s="400">
        <f t="shared" si="3"/>
        <v>1799000</v>
      </c>
      <c r="CC99" s="401"/>
      <c r="CD99" s="401"/>
      <c r="CE99" s="401"/>
      <c r="CF99" s="401"/>
      <c r="CG99" s="401"/>
      <c r="CH99" s="401"/>
      <c r="CI99" s="401"/>
      <c r="CJ99" s="401"/>
      <c r="CK99" s="401"/>
      <c r="CL99" s="401"/>
      <c r="CM99" s="401"/>
      <c r="CN99" s="401"/>
      <c r="CO99" s="401"/>
      <c r="CP99" s="401"/>
      <c r="CQ99" s="401"/>
      <c r="CR99" s="401"/>
      <c r="CS99" s="401"/>
      <c r="CT99" s="401"/>
      <c r="CU99" s="401"/>
      <c r="CV99" s="401"/>
      <c r="CW99" s="401"/>
      <c r="CX99" s="401"/>
      <c r="CY99" s="401"/>
      <c r="CZ99" s="401"/>
      <c r="DA99" s="401"/>
      <c r="DB99" s="401"/>
      <c r="DC99" s="402"/>
      <c r="DD99" s="400">
        <f t="shared" si="4"/>
        <v>1919200</v>
      </c>
      <c r="DE99" s="401"/>
      <c r="DF99" s="401"/>
      <c r="DG99" s="401"/>
      <c r="DH99" s="401"/>
      <c r="DI99" s="401"/>
      <c r="DJ99" s="401"/>
      <c r="DK99" s="401"/>
      <c r="DL99" s="401"/>
      <c r="DM99" s="401"/>
      <c r="DN99" s="401"/>
      <c r="DO99" s="401"/>
      <c r="DP99" s="401"/>
      <c r="DQ99" s="401"/>
      <c r="DR99" s="401"/>
      <c r="DS99" s="401"/>
      <c r="DT99" s="401"/>
      <c r="DU99" s="401"/>
      <c r="DV99" s="401"/>
      <c r="DW99" s="401"/>
      <c r="DX99" s="401"/>
      <c r="DY99" s="401"/>
      <c r="DZ99" s="401"/>
      <c r="EA99" s="401"/>
      <c r="EB99" s="401"/>
      <c r="EC99" s="401"/>
      <c r="ED99" s="401"/>
      <c r="EE99" s="402"/>
      <c r="EF99" s="400">
        <f t="shared" si="5"/>
        <v>1919200</v>
      </c>
      <c r="EG99" s="401"/>
      <c r="EH99" s="401"/>
      <c r="EI99" s="401"/>
      <c r="EJ99" s="401"/>
      <c r="EK99" s="401"/>
      <c r="EL99" s="401"/>
      <c r="EM99" s="401"/>
      <c r="EN99" s="401"/>
      <c r="EO99" s="401"/>
      <c r="EP99" s="401"/>
      <c r="EQ99" s="401"/>
      <c r="ER99" s="401"/>
      <c r="ES99" s="401"/>
      <c r="ET99" s="401"/>
      <c r="EU99" s="401"/>
      <c r="EV99" s="401"/>
      <c r="EW99" s="401"/>
      <c r="EX99" s="401"/>
      <c r="EY99" s="401"/>
      <c r="EZ99" s="401"/>
      <c r="FA99" s="401"/>
      <c r="FB99" s="401"/>
      <c r="FC99" s="401"/>
      <c r="FD99" s="401"/>
      <c r="FE99" s="401"/>
      <c r="FF99" s="401"/>
      <c r="FG99" s="416"/>
    </row>
    <row r="100" spans="1:163" ht="11.25">
      <c r="A100" s="369" t="s">
        <v>419</v>
      </c>
      <c r="B100" s="369"/>
      <c r="C100" s="369"/>
      <c r="D100" s="369"/>
      <c r="E100" s="369"/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70"/>
      <c r="U100" s="371"/>
      <c r="V100" s="372"/>
      <c r="W100" s="372"/>
      <c r="X100" s="372"/>
      <c r="Y100" s="372"/>
      <c r="Z100" s="372"/>
      <c r="AA100" s="373"/>
      <c r="AB100" s="374" t="s">
        <v>69</v>
      </c>
      <c r="AC100" s="372"/>
      <c r="AD100" s="372"/>
      <c r="AE100" s="372"/>
      <c r="AF100" s="372"/>
      <c r="AG100" s="372"/>
      <c r="AH100" s="372"/>
      <c r="AI100" s="372"/>
      <c r="AJ100" s="373"/>
      <c r="AK100" s="374" t="s">
        <v>70</v>
      </c>
      <c r="AL100" s="372"/>
      <c r="AM100" s="372"/>
      <c r="AN100" s="372"/>
      <c r="AO100" s="372"/>
      <c r="AP100" s="372"/>
      <c r="AQ100" s="372"/>
      <c r="AR100" s="372"/>
      <c r="AS100" s="373"/>
      <c r="AT100" s="348" t="s">
        <v>83</v>
      </c>
      <c r="AU100" s="349"/>
      <c r="AV100" s="349"/>
      <c r="AW100" s="349"/>
      <c r="AX100" s="349"/>
      <c r="AY100" s="349"/>
      <c r="AZ100" s="349"/>
      <c r="BA100" s="349"/>
      <c r="BB100" s="349"/>
      <c r="BC100" s="349"/>
      <c r="BD100" s="349"/>
      <c r="BE100" s="350"/>
      <c r="BF100" s="348" t="s">
        <v>77</v>
      </c>
      <c r="BG100" s="349"/>
      <c r="BH100" s="349"/>
      <c r="BI100" s="349"/>
      <c r="BJ100" s="349"/>
      <c r="BK100" s="349"/>
      <c r="BL100" s="349"/>
      <c r="BM100" s="349"/>
      <c r="BN100" s="350"/>
      <c r="BO100" s="374" t="s">
        <v>85</v>
      </c>
      <c r="BP100" s="372"/>
      <c r="BQ100" s="372"/>
      <c r="BR100" s="372"/>
      <c r="BS100" s="372"/>
      <c r="BT100" s="372"/>
      <c r="BU100" s="372"/>
      <c r="BV100" s="372"/>
      <c r="BW100" s="372"/>
      <c r="BX100" s="372"/>
      <c r="BY100" s="372"/>
      <c r="BZ100" s="372"/>
      <c r="CA100" s="373"/>
      <c r="CB100" s="400">
        <f t="shared" si="3"/>
        <v>85600</v>
      </c>
      <c r="CC100" s="401"/>
      <c r="CD100" s="401"/>
      <c r="CE100" s="401"/>
      <c r="CF100" s="401"/>
      <c r="CG100" s="401"/>
      <c r="CH100" s="401"/>
      <c r="CI100" s="401"/>
      <c r="CJ100" s="401"/>
      <c r="CK100" s="401"/>
      <c r="CL100" s="401"/>
      <c r="CM100" s="401"/>
      <c r="CN100" s="401"/>
      <c r="CO100" s="401"/>
      <c r="CP100" s="401"/>
      <c r="CQ100" s="401"/>
      <c r="CR100" s="401"/>
      <c r="CS100" s="401"/>
      <c r="CT100" s="401"/>
      <c r="CU100" s="401"/>
      <c r="CV100" s="401"/>
      <c r="CW100" s="401"/>
      <c r="CX100" s="401"/>
      <c r="CY100" s="401"/>
      <c r="CZ100" s="401"/>
      <c r="DA100" s="401"/>
      <c r="DB100" s="401"/>
      <c r="DC100" s="402"/>
      <c r="DD100" s="400">
        <f t="shared" si="4"/>
        <v>85600</v>
      </c>
      <c r="DE100" s="401"/>
      <c r="DF100" s="401"/>
      <c r="DG100" s="401"/>
      <c r="DH100" s="401"/>
      <c r="DI100" s="401"/>
      <c r="DJ100" s="401"/>
      <c r="DK100" s="401"/>
      <c r="DL100" s="401"/>
      <c r="DM100" s="401"/>
      <c r="DN100" s="401"/>
      <c r="DO100" s="401"/>
      <c r="DP100" s="401"/>
      <c r="DQ100" s="401"/>
      <c r="DR100" s="401"/>
      <c r="DS100" s="401"/>
      <c r="DT100" s="401"/>
      <c r="DU100" s="401"/>
      <c r="DV100" s="401"/>
      <c r="DW100" s="401"/>
      <c r="DX100" s="401"/>
      <c r="DY100" s="401"/>
      <c r="DZ100" s="401"/>
      <c r="EA100" s="401"/>
      <c r="EB100" s="401"/>
      <c r="EC100" s="401"/>
      <c r="ED100" s="401"/>
      <c r="EE100" s="402"/>
      <c r="EF100" s="400">
        <f t="shared" si="5"/>
        <v>85600</v>
      </c>
      <c r="EG100" s="401"/>
      <c r="EH100" s="401"/>
      <c r="EI100" s="401"/>
      <c r="EJ100" s="401"/>
      <c r="EK100" s="401"/>
      <c r="EL100" s="401"/>
      <c r="EM100" s="401"/>
      <c r="EN100" s="401"/>
      <c r="EO100" s="401"/>
      <c r="EP100" s="401"/>
      <c r="EQ100" s="401"/>
      <c r="ER100" s="401"/>
      <c r="ES100" s="401"/>
      <c r="ET100" s="401"/>
      <c r="EU100" s="401"/>
      <c r="EV100" s="401"/>
      <c r="EW100" s="401"/>
      <c r="EX100" s="401"/>
      <c r="EY100" s="401"/>
      <c r="EZ100" s="401"/>
      <c r="FA100" s="401"/>
      <c r="FB100" s="401"/>
      <c r="FC100" s="401"/>
      <c r="FD100" s="401"/>
      <c r="FE100" s="401"/>
      <c r="FF100" s="401"/>
      <c r="FG100" s="416"/>
    </row>
    <row r="101" spans="1:163" ht="25.5" customHeight="1">
      <c r="A101" s="369" t="s">
        <v>420</v>
      </c>
      <c r="B101" s="369"/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70"/>
      <c r="U101" s="371"/>
      <c r="V101" s="372"/>
      <c r="W101" s="372"/>
      <c r="X101" s="372"/>
      <c r="Y101" s="372"/>
      <c r="Z101" s="372"/>
      <c r="AA101" s="373"/>
      <c r="AB101" s="374" t="s">
        <v>69</v>
      </c>
      <c r="AC101" s="372"/>
      <c r="AD101" s="372"/>
      <c r="AE101" s="372"/>
      <c r="AF101" s="372"/>
      <c r="AG101" s="372"/>
      <c r="AH101" s="372"/>
      <c r="AI101" s="372"/>
      <c r="AJ101" s="373"/>
      <c r="AK101" s="374" t="s">
        <v>70</v>
      </c>
      <c r="AL101" s="372"/>
      <c r="AM101" s="372"/>
      <c r="AN101" s="372"/>
      <c r="AO101" s="372"/>
      <c r="AP101" s="372"/>
      <c r="AQ101" s="372"/>
      <c r="AR101" s="372"/>
      <c r="AS101" s="373"/>
      <c r="AT101" s="348" t="s">
        <v>83</v>
      </c>
      <c r="AU101" s="349"/>
      <c r="AV101" s="349"/>
      <c r="AW101" s="349"/>
      <c r="AX101" s="349"/>
      <c r="AY101" s="349"/>
      <c r="AZ101" s="349"/>
      <c r="BA101" s="349"/>
      <c r="BB101" s="349"/>
      <c r="BC101" s="349"/>
      <c r="BD101" s="349"/>
      <c r="BE101" s="350"/>
      <c r="BF101" s="348" t="s">
        <v>77</v>
      </c>
      <c r="BG101" s="349"/>
      <c r="BH101" s="349"/>
      <c r="BI101" s="349"/>
      <c r="BJ101" s="349"/>
      <c r="BK101" s="349"/>
      <c r="BL101" s="349"/>
      <c r="BM101" s="349"/>
      <c r="BN101" s="350"/>
      <c r="BO101" s="374" t="s">
        <v>86</v>
      </c>
      <c r="BP101" s="372"/>
      <c r="BQ101" s="372"/>
      <c r="BR101" s="372"/>
      <c r="BS101" s="372"/>
      <c r="BT101" s="372"/>
      <c r="BU101" s="372"/>
      <c r="BV101" s="372"/>
      <c r="BW101" s="372"/>
      <c r="BX101" s="372"/>
      <c r="BY101" s="372"/>
      <c r="BZ101" s="372"/>
      <c r="CA101" s="373"/>
      <c r="CB101" s="400">
        <f t="shared" si="3"/>
        <v>69600</v>
      </c>
      <c r="CC101" s="401"/>
      <c r="CD101" s="401"/>
      <c r="CE101" s="401"/>
      <c r="CF101" s="401"/>
      <c r="CG101" s="401"/>
      <c r="CH101" s="401"/>
      <c r="CI101" s="401"/>
      <c r="CJ101" s="401"/>
      <c r="CK101" s="401"/>
      <c r="CL101" s="401"/>
      <c r="CM101" s="401"/>
      <c r="CN101" s="401"/>
      <c r="CO101" s="401"/>
      <c r="CP101" s="401"/>
      <c r="CQ101" s="401"/>
      <c r="CR101" s="401"/>
      <c r="CS101" s="401"/>
      <c r="CT101" s="401"/>
      <c r="CU101" s="401"/>
      <c r="CV101" s="401"/>
      <c r="CW101" s="401"/>
      <c r="CX101" s="401"/>
      <c r="CY101" s="401"/>
      <c r="CZ101" s="401"/>
      <c r="DA101" s="401"/>
      <c r="DB101" s="401"/>
      <c r="DC101" s="402"/>
      <c r="DD101" s="400">
        <f t="shared" si="4"/>
        <v>69600</v>
      </c>
      <c r="DE101" s="401"/>
      <c r="DF101" s="401"/>
      <c r="DG101" s="401"/>
      <c r="DH101" s="401"/>
      <c r="DI101" s="401"/>
      <c r="DJ101" s="401"/>
      <c r="DK101" s="401"/>
      <c r="DL101" s="401"/>
      <c r="DM101" s="401"/>
      <c r="DN101" s="401"/>
      <c r="DO101" s="401"/>
      <c r="DP101" s="401"/>
      <c r="DQ101" s="401"/>
      <c r="DR101" s="401"/>
      <c r="DS101" s="401"/>
      <c r="DT101" s="401"/>
      <c r="DU101" s="401"/>
      <c r="DV101" s="401"/>
      <c r="DW101" s="401"/>
      <c r="DX101" s="401"/>
      <c r="DY101" s="401"/>
      <c r="DZ101" s="401"/>
      <c r="EA101" s="401"/>
      <c r="EB101" s="401"/>
      <c r="EC101" s="401"/>
      <c r="ED101" s="401"/>
      <c r="EE101" s="402"/>
      <c r="EF101" s="400">
        <f t="shared" si="5"/>
        <v>69600</v>
      </c>
      <c r="EG101" s="401"/>
      <c r="EH101" s="401"/>
      <c r="EI101" s="401"/>
      <c r="EJ101" s="401"/>
      <c r="EK101" s="401"/>
      <c r="EL101" s="401"/>
      <c r="EM101" s="401"/>
      <c r="EN101" s="401"/>
      <c r="EO101" s="401"/>
      <c r="EP101" s="401"/>
      <c r="EQ101" s="401"/>
      <c r="ER101" s="401"/>
      <c r="ES101" s="401"/>
      <c r="ET101" s="401"/>
      <c r="EU101" s="401"/>
      <c r="EV101" s="401"/>
      <c r="EW101" s="401"/>
      <c r="EX101" s="401"/>
      <c r="EY101" s="401"/>
      <c r="EZ101" s="401"/>
      <c r="FA101" s="401"/>
      <c r="FB101" s="401"/>
      <c r="FC101" s="401"/>
      <c r="FD101" s="401"/>
      <c r="FE101" s="401"/>
      <c r="FF101" s="401"/>
      <c r="FG101" s="416"/>
    </row>
    <row r="102" spans="1:163" ht="13.5">
      <c r="A102" s="222"/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3"/>
      <c r="U102" s="224"/>
      <c r="V102" s="220"/>
      <c r="W102" s="220"/>
      <c r="X102" s="220"/>
      <c r="Y102" s="220"/>
      <c r="Z102" s="220"/>
      <c r="AA102" s="221"/>
      <c r="AB102" s="351" t="s">
        <v>69</v>
      </c>
      <c r="AC102" s="352"/>
      <c r="AD102" s="352"/>
      <c r="AE102" s="352"/>
      <c r="AF102" s="352"/>
      <c r="AG102" s="352"/>
      <c r="AH102" s="352"/>
      <c r="AI102" s="352"/>
      <c r="AJ102" s="353"/>
      <c r="AK102" s="351" t="s">
        <v>70</v>
      </c>
      <c r="AL102" s="352"/>
      <c r="AM102" s="352"/>
      <c r="AN102" s="352"/>
      <c r="AO102" s="352"/>
      <c r="AP102" s="352"/>
      <c r="AQ102" s="352"/>
      <c r="AR102" s="352"/>
      <c r="AS102" s="353"/>
      <c r="AT102" s="351" t="s">
        <v>83</v>
      </c>
      <c r="AU102" s="352"/>
      <c r="AV102" s="352"/>
      <c r="AW102" s="352"/>
      <c r="AX102" s="352"/>
      <c r="AY102" s="352"/>
      <c r="AZ102" s="352"/>
      <c r="BA102" s="352"/>
      <c r="BB102" s="352"/>
      <c r="BC102" s="352"/>
      <c r="BD102" s="352"/>
      <c r="BE102" s="353"/>
      <c r="BF102" s="235"/>
      <c r="BG102" s="233"/>
      <c r="BH102" s="233"/>
      <c r="BI102" s="233"/>
      <c r="BJ102" s="233"/>
      <c r="BK102" s="233"/>
      <c r="BL102" s="233"/>
      <c r="BM102" s="233"/>
      <c r="BN102" s="234"/>
      <c r="BO102" s="235"/>
      <c r="BP102" s="233"/>
      <c r="BQ102" s="233"/>
      <c r="BR102" s="233"/>
      <c r="BS102" s="233"/>
      <c r="BT102" s="233"/>
      <c r="BU102" s="233"/>
      <c r="BV102" s="233"/>
      <c r="BW102" s="233"/>
      <c r="BX102" s="233"/>
      <c r="BY102" s="233"/>
      <c r="BZ102" s="233"/>
      <c r="CA102" s="234"/>
      <c r="CB102" s="449">
        <f>SUM(CB94:DC101)</f>
        <v>2525400</v>
      </c>
      <c r="CC102" s="450"/>
      <c r="CD102" s="450"/>
      <c r="CE102" s="450"/>
      <c r="CF102" s="450"/>
      <c r="CG102" s="450"/>
      <c r="CH102" s="450"/>
      <c r="CI102" s="450"/>
      <c r="CJ102" s="450"/>
      <c r="CK102" s="450"/>
      <c r="CL102" s="450"/>
      <c r="CM102" s="450"/>
      <c r="CN102" s="450"/>
      <c r="CO102" s="450"/>
      <c r="CP102" s="450"/>
      <c r="CQ102" s="450"/>
      <c r="CR102" s="450"/>
      <c r="CS102" s="450"/>
      <c r="CT102" s="450"/>
      <c r="CU102" s="450"/>
      <c r="CV102" s="450"/>
      <c r="CW102" s="450"/>
      <c r="CX102" s="450"/>
      <c r="CY102" s="450"/>
      <c r="CZ102" s="450"/>
      <c r="DA102" s="450"/>
      <c r="DB102" s="450"/>
      <c r="DC102" s="451"/>
      <c r="DD102" s="449">
        <f>SUM(DD94:EE101)</f>
        <v>2645600</v>
      </c>
      <c r="DE102" s="450"/>
      <c r="DF102" s="450"/>
      <c r="DG102" s="450"/>
      <c r="DH102" s="450"/>
      <c r="DI102" s="450"/>
      <c r="DJ102" s="450"/>
      <c r="DK102" s="450"/>
      <c r="DL102" s="450"/>
      <c r="DM102" s="450"/>
      <c r="DN102" s="450"/>
      <c r="DO102" s="450"/>
      <c r="DP102" s="450"/>
      <c r="DQ102" s="450"/>
      <c r="DR102" s="450"/>
      <c r="DS102" s="450"/>
      <c r="DT102" s="450"/>
      <c r="DU102" s="450"/>
      <c r="DV102" s="450"/>
      <c r="DW102" s="450"/>
      <c r="DX102" s="450"/>
      <c r="DY102" s="450"/>
      <c r="DZ102" s="450"/>
      <c r="EA102" s="450"/>
      <c r="EB102" s="450"/>
      <c r="EC102" s="450"/>
      <c r="ED102" s="450"/>
      <c r="EE102" s="451"/>
      <c r="EF102" s="449">
        <f>SUM(EF94:FG101)</f>
        <v>2645600</v>
      </c>
      <c r="EG102" s="450"/>
      <c r="EH102" s="450"/>
      <c r="EI102" s="450"/>
      <c r="EJ102" s="450"/>
      <c r="EK102" s="450"/>
      <c r="EL102" s="450"/>
      <c r="EM102" s="450"/>
      <c r="EN102" s="450"/>
      <c r="EO102" s="450"/>
      <c r="EP102" s="450"/>
      <c r="EQ102" s="450"/>
      <c r="ER102" s="450"/>
      <c r="ES102" s="450"/>
      <c r="ET102" s="450"/>
      <c r="EU102" s="450"/>
      <c r="EV102" s="450"/>
      <c r="EW102" s="450"/>
      <c r="EX102" s="450"/>
      <c r="EY102" s="450"/>
      <c r="EZ102" s="450"/>
      <c r="FA102" s="450"/>
      <c r="FB102" s="450"/>
      <c r="FC102" s="450"/>
      <c r="FD102" s="450"/>
      <c r="FE102" s="450"/>
      <c r="FF102" s="450"/>
      <c r="FG102" s="228"/>
    </row>
    <row r="103" spans="1:163" ht="11.25">
      <c r="A103" s="369" t="s">
        <v>410</v>
      </c>
      <c r="B103" s="369"/>
      <c r="C103" s="369"/>
      <c r="D103" s="369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70"/>
      <c r="U103" s="371"/>
      <c r="V103" s="372"/>
      <c r="W103" s="372"/>
      <c r="X103" s="372"/>
      <c r="Y103" s="372"/>
      <c r="Z103" s="372"/>
      <c r="AA103" s="373"/>
      <c r="AB103" s="374" t="s">
        <v>69</v>
      </c>
      <c r="AC103" s="372"/>
      <c r="AD103" s="372"/>
      <c r="AE103" s="372"/>
      <c r="AF103" s="372"/>
      <c r="AG103" s="372"/>
      <c r="AH103" s="372"/>
      <c r="AI103" s="372"/>
      <c r="AJ103" s="373"/>
      <c r="AK103" s="374" t="s">
        <v>70</v>
      </c>
      <c r="AL103" s="372"/>
      <c r="AM103" s="372"/>
      <c r="AN103" s="372"/>
      <c r="AO103" s="372"/>
      <c r="AP103" s="372"/>
      <c r="AQ103" s="372"/>
      <c r="AR103" s="372"/>
      <c r="AS103" s="373"/>
      <c r="AT103" s="348" t="s">
        <v>87</v>
      </c>
      <c r="AU103" s="349"/>
      <c r="AV103" s="349"/>
      <c r="AW103" s="349"/>
      <c r="AX103" s="349"/>
      <c r="AY103" s="349"/>
      <c r="AZ103" s="349"/>
      <c r="BA103" s="349"/>
      <c r="BB103" s="349"/>
      <c r="BC103" s="349"/>
      <c r="BD103" s="349"/>
      <c r="BE103" s="350"/>
      <c r="BF103" s="348" t="s">
        <v>72</v>
      </c>
      <c r="BG103" s="349"/>
      <c r="BH103" s="349"/>
      <c r="BI103" s="349"/>
      <c r="BJ103" s="349"/>
      <c r="BK103" s="349"/>
      <c r="BL103" s="349"/>
      <c r="BM103" s="349"/>
      <c r="BN103" s="350"/>
      <c r="BO103" s="374" t="s">
        <v>100</v>
      </c>
      <c r="BP103" s="372"/>
      <c r="BQ103" s="372"/>
      <c r="BR103" s="372"/>
      <c r="BS103" s="372"/>
      <c r="BT103" s="372"/>
      <c r="BU103" s="372"/>
      <c r="BV103" s="372"/>
      <c r="BW103" s="372"/>
      <c r="BX103" s="372"/>
      <c r="BY103" s="372"/>
      <c r="BZ103" s="372"/>
      <c r="CA103" s="373"/>
      <c r="CB103" s="400">
        <f aca="true" t="shared" si="6" ref="CB103:CB109">BF54</f>
        <v>2415600</v>
      </c>
      <c r="CC103" s="401"/>
      <c r="CD103" s="401"/>
      <c r="CE103" s="401"/>
      <c r="CF103" s="401"/>
      <c r="CG103" s="401"/>
      <c r="CH103" s="401"/>
      <c r="CI103" s="401"/>
      <c r="CJ103" s="401"/>
      <c r="CK103" s="401"/>
      <c r="CL103" s="401"/>
      <c r="CM103" s="401"/>
      <c r="CN103" s="401"/>
      <c r="CO103" s="401"/>
      <c r="CP103" s="401"/>
      <c r="CQ103" s="401"/>
      <c r="CR103" s="401"/>
      <c r="CS103" s="401"/>
      <c r="CT103" s="401"/>
      <c r="CU103" s="401"/>
      <c r="CV103" s="401"/>
      <c r="CW103" s="401"/>
      <c r="CX103" s="401"/>
      <c r="CY103" s="401"/>
      <c r="CZ103" s="401"/>
      <c r="DA103" s="401"/>
      <c r="DB103" s="401"/>
      <c r="DC103" s="402"/>
      <c r="DD103" s="400">
        <f aca="true" t="shared" si="7" ref="DD103:DD109">CN54</f>
        <v>2551700</v>
      </c>
      <c r="DE103" s="401"/>
      <c r="DF103" s="401"/>
      <c r="DG103" s="401"/>
      <c r="DH103" s="401"/>
      <c r="DI103" s="401"/>
      <c r="DJ103" s="401"/>
      <c r="DK103" s="401"/>
      <c r="DL103" s="401"/>
      <c r="DM103" s="401"/>
      <c r="DN103" s="401"/>
      <c r="DO103" s="401"/>
      <c r="DP103" s="401"/>
      <c r="DQ103" s="401"/>
      <c r="DR103" s="401"/>
      <c r="DS103" s="401"/>
      <c r="DT103" s="401"/>
      <c r="DU103" s="401"/>
      <c r="DV103" s="401"/>
      <c r="DW103" s="401"/>
      <c r="DX103" s="401"/>
      <c r="DY103" s="401"/>
      <c r="DZ103" s="401"/>
      <c r="EA103" s="401"/>
      <c r="EB103" s="401"/>
      <c r="EC103" s="401"/>
      <c r="ED103" s="401"/>
      <c r="EE103" s="402"/>
      <c r="EF103" s="400">
        <f aca="true" t="shared" si="8" ref="EF103:EF109">DV54</f>
        <v>2551700</v>
      </c>
      <c r="EG103" s="401"/>
      <c r="EH103" s="401"/>
      <c r="EI103" s="401"/>
      <c r="EJ103" s="401"/>
      <c r="EK103" s="401"/>
      <c r="EL103" s="401"/>
      <c r="EM103" s="401"/>
      <c r="EN103" s="401"/>
      <c r="EO103" s="401"/>
      <c r="EP103" s="401"/>
      <c r="EQ103" s="401"/>
      <c r="ER103" s="401"/>
      <c r="ES103" s="401"/>
      <c r="ET103" s="401"/>
      <c r="EU103" s="401"/>
      <c r="EV103" s="401"/>
      <c r="EW103" s="401"/>
      <c r="EX103" s="401"/>
      <c r="EY103" s="401"/>
      <c r="EZ103" s="401"/>
      <c r="FA103" s="401"/>
      <c r="FB103" s="401"/>
      <c r="FC103" s="401"/>
      <c r="FD103" s="401"/>
      <c r="FE103" s="401"/>
      <c r="FF103" s="401"/>
      <c r="FG103" s="416"/>
    </row>
    <row r="104" spans="1:163" ht="22.5" customHeight="1">
      <c r="A104" s="369" t="s">
        <v>411</v>
      </c>
      <c r="B104" s="369"/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70"/>
      <c r="U104" s="371"/>
      <c r="V104" s="372"/>
      <c r="W104" s="372"/>
      <c r="X104" s="372"/>
      <c r="Y104" s="372"/>
      <c r="Z104" s="372"/>
      <c r="AA104" s="373"/>
      <c r="AB104" s="374" t="s">
        <v>69</v>
      </c>
      <c r="AC104" s="372"/>
      <c r="AD104" s="372"/>
      <c r="AE104" s="372"/>
      <c r="AF104" s="372"/>
      <c r="AG104" s="372"/>
      <c r="AH104" s="372"/>
      <c r="AI104" s="372"/>
      <c r="AJ104" s="373"/>
      <c r="AK104" s="374" t="s">
        <v>70</v>
      </c>
      <c r="AL104" s="372"/>
      <c r="AM104" s="372"/>
      <c r="AN104" s="372"/>
      <c r="AO104" s="372"/>
      <c r="AP104" s="372"/>
      <c r="AQ104" s="372"/>
      <c r="AR104" s="372"/>
      <c r="AS104" s="373"/>
      <c r="AT104" s="348" t="s">
        <v>87</v>
      </c>
      <c r="AU104" s="349"/>
      <c r="AV104" s="349"/>
      <c r="AW104" s="349"/>
      <c r="AX104" s="349"/>
      <c r="AY104" s="349"/>
      <c r="AZ104" s="349"/>
      <c r="BA104" s="349"/>
      <c r="BB104" s="349"/>
      <c r="BC104" s="349"/>
      <c r="BD104" s="349"/>
      <c r="BE104" s="350"/>
      <c r="BF104" s="348" t="s">
        <v>72</v>
      </c>
      <c r="BG104" s="349"/>
      <c r="BH104" s="349"/>
      <c r="BI104" s="349"/>
      <c r="BJ104" s="349"/>
      <c r="BK104" s="349"/>
      <c r="BL104" s="349"/>
      <c r="BM104" s="349"/>
      <c r="BN104" s="350"/>
      <c r="BO104" s="374" t="s">
        <v>101</v>
      </c>
      <c r="BP104" s="372"/>
      <c r="BQ104" s="372"/>
      <c r="BR104" s="372"/>
      <c r="BS104" s="372"/>
      <c r="BT104" s="372"/>
      <c r="BU104" s="372"/>
      <c r="BV104" s="372"/>
      <c r="BW104" s="372"/>
      <c r="BX104" s="372"/>
      <c r="BY104" s="372"/>
      <c r="BZ104" s="372"/>
      <c r="CA104" s="373"/>
      <c r="CB104" s="400">
        <f t="shared" si="6"/>
        <v>13700</v>
      </c>
      <c r="CC104" s="401"/>
      <c r="CD104" s="401"/>
      <c r="CE104" s="401"/>
      <c r="CF104" s="401"/>
      <c r="CG104" s="401"/>
      <c r="CH104" s="401"/>
      <c r="CI104" s="401"/>
      <c r="CJ104" s="401"/>
      <c r="CK104" s="401"/>
      <c r="CL104" s="401"/>
      <c r="CM104" s="401"/>
      <c r="CN104" s="401"/>
      <c r="CO104" s="401"/>
      <c r="CP104" s="401"/>
      <c r="CQ104" s="401"/>
      <c r="CR104" s="401"/>
      <c r="CS104" s="401"/>
      <c r="CT104" s="401"/>
      <c r="CU104" s="401"/>
      <c r="CV104" s="401"/>
      <c r="CW104" s="401"/>
      <c r="CX104" s="401"/>
      <c r="CY104" s="401"/>
      <c r="CZ104" s="401"/>
      <c r="DA104" s="401"/>
      <c r="DB104" s="401"/>
      <c r="DC104" s="402"/>
      <c r="DD104" s="400">
        <f t="shared" si="7"/>
        <v>13700</v>
      </c>
      <c r="DE104" s="401"/>
      <c r="DF104" s="401"/>
      <c r="DG104" s="401"/>
      <c r="DH104" s="401"/>
      <c r="DI104" s="401"/>
      <c r="DJ104" s="401"/>
      <c r="DK104" s="401"/>
      <c r="DL104" s="401"/>
      <c r="DM104" s="401"/>
      <c r="DN104" s="401"/>
      <c r="DO104" s="401"/>
      <c r="DP104" s="401"/>
      <c r="DQ104" s="401"/>
      <c r="DR104" s="401"/>
      <c r="DS104" s="401"/>
      <c r="DT104" s="401"/>
      <c r="DU104" s="401"/>
      <c r="DV104" s="401"/>
      <c r="DW104" s="401"/>
      <c r="DX104" s="401"/>
      <c r="DY104" s="401"/>
      <c r="DZ104" s="401"/>
      <c r="EA104" s="401"/>
      <c r="EB104" s="401"/>
      <c r="EC104" s="401"/>
      <c r="ED104" s="401"/>
      <c r="EE104" s="402"/>
      <c r="EF104" s="400">
        <f t="shared" si="8"/>
        <v>13700</v>
      </c>
      <c r="EG104" s="401"/>
      <c r="EH104" s="401"/>
      <c r="EI104" s="401"/>
      <c r="EJ104" s="401"/>
      <c r="EK104" s="401"/>
      <c r="EL104" s="401"/>
      <c r="EM104" s="401"/>
      <c r="EN104" s="401"/>
      <c r="EO104" s="401"/>
      <c r="EP104" s="401"/>
      <c r="EQ104" s="401"/>
      <c r="ER104" s="401"/>
      <c r="ES104" s="401"/>
      <c r="ET104" s="401"/>
      <c r="EU104" s="401"/>
      <c r="EV104" s="401"/>
      <c r="EW104" s="401"/>
      <c r="EX104" s="401"/>
      <c r="EY104" s="401"/>
      <c r="EZ104" s="401"/>
      <c r="FA104" s="401"/>
      <c r="FB104" s="401"/>
      <c r="FC104" s="401"/>
      <c r="FD104" s="401"/>
      <c r="FE104" s="401"/>
      <c r="FF104" s="401"/>
      <c r="FG104" s="416"/>
    </row>
    <row r="105" spans="1:163" ht="11.25">
      <c r="A105" s="369" t="s">
        <v>412</v>
      </c>
      <c r="B105" s="369"/>
      <c r="C105" s="369"/>
      <c r="D105" s="369"/>
      <c r="E105" s="369"/>
      <c r="F105" s="369"/>
      <c r="G105" s="369"/>
      <c r="H105" s="369"/>
      <c r="I105" s="369"/>
      <c r="J105" s="369"/>
      <c r="K105" s="369"/>
      <c r="L105" s="369"/>
      <c r="M105" s="369"/>
      <c r="N105" s="369"/>
      <c r="O105" s="369"/>
      <c r="P105" s="369"/>
      <c r="Q105" s="369"/>
      <c r="R105" s="369"/>
      <c r="S105" s="369"/>
      <c r="T105" s="370"/>
      <c r="U105" s="371"/>
      <c r="V105" s="372"/>
      <c r="W105" s="372"/>
      <c r="X105" s="372"/>
      <c r="Y105" s="372"/>
      <c r="Z105" s="372"/>
      <c r="AA105" s="373"/>
      <c r="AB105" s="374" t="s">
        <v>69</v>
      </c>
      <c r="AC105" s="372"/>
      <c r="AD105" s="372"/>
      <c r="AE105" s="372"/>
      <c r="AF105" s="372"/>
      <c r="AG105" s="372"/>
      <c r="AH105" s="372"/>
      <c r="AI105" s="372"/>
      <c r="AJ105" s="373"/>
      <c r="AK105" s="374" t="s">
        <v>70</v>
      </c>
      <c r="AL105" s="372"/>
      <c r="AM105" s="372"/>
      <c r="AN105" s="372"/>
      <c r="AO105" s="372"/>
      <c r="AP105" s="372"/>
      <c r="AQ105" s="372"/>
      <c r="AR105" s="372"/>
      <c r="AS105" s="373"/>
      <c r="AT105" s="348" t="s">
        <v>87</v>
      </c>
      <c r="AU105" s="349"/>
      <c r="AV105" s="349"/>
      <c r="AW105" s="349"/>
      <c r="AX105" s="349"/>
      <c r="AY105" s="349"/>
      <c r="AZ105" s="349"/>
      <c r="BA105" s="349"/>
      <c r="BB105" s="349"/>
      <c r="BC105" s="349"/>
      <c r="BD105" s="349"/>
      <c r="BE105" s="350"/>
      <c r="BF105" s="348" t="s">
        <v>75</v>
      </c>
      <c r="BG105" s="349"/>
      <c r="BH105" s="349"/>
      <c r="BI105" s="349"/>
      <c r="BJ105" s="349"/>
      <c r="BK105" s="349"/>
      <c r="BL105" s="349"/>
      <c r="BM105" s="349"/>
      <c r="BN105" s="350"/>
      <c r="BO105" s="374" t="s">
        <v>102</v>
      </c>
      <c r="BP105" s="372"/>
      <c r="BQ105" s="372"/>
      <c r="BR105" s="372"/>
      <c r="BS105" s="372"/>
      <c r="BT105" s="372"/>
      <c r="BU105" s="372"/>
      <c r="BV105" s="372"/>
      <c r="BW105" s="372"/>
      <c r="BX105" s="372"/>
      <c r="BY105" s="372"/>
      <c r="BZ105" s="372"/>
      <c r="CA105" s="373"/>
      <c r="CB105" s="400">
        <f t="shared" si="6"/>
        <v>733600</v>
      </c>
      <c r="CC105" s="401"/>
      <c r="CD105" s="401"/>
      <c r="CE105" s="401"/>
      <c r="CF105" s="401"/>
      <c r="CG105" s="401"/>
      <c r="CH105" s="401"/>
      <c r="CI105" s="401"/>
      <c r="CJ105" s="401"/>
      <c r="CK105" s="401"/>
      <c r="CL105" s="401"/>
      <c r="CM105" s="401"/>
      <c r="CN105" s="401"/>
      <c r="CO105" s="401"/>
      <c r="CP105" s="401"/>
      <c r="CQ105" s="401"/>
      <c r="CR105" s="401"/>
      <c r="CS105" s="401"/>
      <c r="CT105" s="401"/>
      <c r="CU105" s="401"/>
      <c r="CV105" s="401"/>
      <c r="CW105" s="401"/>
      <c r="CX105" s="401"/>
      <c r="CY105" s="401"/>
      <c r="CZ105" s="401"/>
      <c r="DA105" s="401"/>
      <c r="DB105" s="401"/>
      <c r="DC105" s="402"/>
      <c r="DD105" s="400">
        <f t="shared" si="7"/>
        <v>774800</v>
      </c>
      <c r="DE105" s="401"/>
      <c r="DF105" s="401"/>
      <c r="DG105" s="401"/>
      <c r="DH105" s="401"/>
      <c r="DI105" s="401"/>
      <c r="DJ105" s="401"/>
      <c r="DK105" s="401"/>
      <c r="DL105" s="401"/>
      <c r="DM105" s="401"/>
      <c r="DN105" s="401"/>
      <c r="DO105" s="401"/>
      <c r="DP105" s="401"/>
      <c r="DQ105" s="401"/>
      <c r="DR105" s="401"/>
      <c r="DS105" s="401"/>
      <c r="DT105" s="401"/>
      <c r="DU105" s="401"/>
      <c r="DV105" s="401"/>
      <c r="DW105" s="401"/>
      <c r="DX105" s="401"/>
      <c r="DY105" s="401"/>
      <c r="DZ105" s="401"/>
      <c r="EA105" s="401"/>
      <c r="EB105" s="401"/>
      <c r="EC105" s="401"/>
      <c r="ED105" s="401"/>
      <c r="EE105" s="402"/>
      <c r="EF105" s="400">
        <f t="shared" si="8"/>
        <v>774800</v>
      </c>
      <c r="EG105" s="401"/>
      <c r="EH105" s="401"/>
      <c r="EI105" s="401"/>
      <c r="EJ105" s="401"/>
      <c r="EK105" s="401"/>
      <c r="EL105" s="401"/>
      <c r="EM105" s="401"/>
      <c r="EN105" s="401"/>
      <c r="EO105" s="401"/>
      <c r="EP105" s="401"/>
      <c r="EQ105" s="401"/>
      <c r="ER105" s="401"/>
      <c r="ES105" s="401"/>
      <c r="ET105" s="401"/>
      <c r="EU105" s="401"/>
      <c r="EV105" s="401"/>
      <c r="EW105" s="401"/>
      <c r="EX105" s="401"/>
      <c r="EY105" s="401"/>
      <c r="EZ105" s="401"/>
      <c r="FA105" s="401"/>
      <c r="FB105" s="401"/>
      <c r="FC105" s="401"/>
      <c r="FD105" s="401"/>
      <c r="FE105" s="401"/>
      <c r="FF105" s="401"/>
      <c r="FG105" s="416"/>
    </row>
    <row r="106" spans="1:163" ht="11.25">
      <c r="A106" s="369" t="s">
        <v>410</v>
      </c>
      <c r="B106" s="369"/>
      <c r="C106" s="369"/>
      <c r="D106" s="369"/>
      <c r="E106" s="369"/>
      <c r="F106" s="369"/>
      <c r="G106" s="369"/>
      <c r="H106" s="369"/>
      <c r="I106" s="369"/>
      <c r="J106" s="369"/>
      <c r="K106" s="369"/>
      <c r="L106" s="369"/>
      <c r="M106" s="369"/>
      <c r="N106" s="369"/>
      <c r="O106" s="369"/>
      <c r="P106" s="369"/>
      <c r="Q106" s="369"/>
      <c r="R106" s="369"/>
      <c r="S106" s="369"/>
      <c r="T106" s="370"/>
      <c r="U106" s="371"/>
      <c r="V106" s="372"/>
      <c r="W106" s="372"/>
      <c r="X106" s="372"/>
      <c r="Y106" s="372"/>
      <c r="Z106" s="372"/>
      <c r="AA106" s="373"/>
      <c r="AB106" s="374" t="s">
        <v>69</v>
      </c>
      <c r="AC106" s="372"/>
      <c r="AD106" s="372"/>
      <c r="AE106" s="372"/>
      <c r="AF106" s="372"/>
      <c r="AG106" s="372"/>
      <c r="AH106" s="372"/>
      <c r="AI106" s="372"/>
      <c r="AJ106" s="373"/>
      <c r="AK106" s="374" t="s">
        <v>70</v>
      </c>
      <c r="AL106" s="372"/>
      <c r="AM106" s="372"/>
      <c r="AN106" s="372"/>
      <c r="AO106" s="372"/>
      <c r="AP106" s="372"/>
      <c r="AQ106" s="372"/>
      <c r="AR106" s="372"/>
      <c r="AS106" s="373"/>
      <c r="AT106" s="348" t="s">
        <v>87</v>
      </c>
      <c r="AU106" s="349"/>
      <c r="AV106" s="349"/>
      <c r="AW106" s="349"/>
      <c r="AX106" s="349"/>
      <c r="AY106" s="349"/>
      <c r="AZ106" s="349"/>
      <c r="BA106" s="349"/>
      <c r="BB106" s="349"/>
      <c r="BC106" s="349"/>
      <c r="BD106" s="349"/>
      <c r="BE106" s="350"/>
      <c r="BF106" s="348" t="s">
        <v>72</v>
      </c>
      <c r="BG106" s="349"/>
      <c r="BH106" s="349"/>
      <c r="BI106" s="349"/>
      <c r="BJ106" s="349"/>
      <c r="BK106" s="349"/>
      <c r="BL106" s="349"/>
      <c r="BM106" s="349"/>
      <c r="BN106" s="350"/>
      <c r="BO106" s="374" t="s">
        <v>103</v>
      </c>
      <c r="BP106" s="372"/>
      <c r="BQ106" s="372"/>
      <c r="BR106" s="372"/>
      <c r="BS106" s="372"/>
      <c r="BT106" s="372"/>
      <c r="BU106" s="372"/>
      <c r="BV106" s="372"/>
      <c r="BW106" s="372"/>
      <c r="BX106" s="372"/>
      <c r="BY106" s="372"/>
      <c r="BZ106" s="372"/>
      <c r="CA106" s="373"/>
      <c r="CB106" s="400">
        <f t="shared" si="6"/>
        <v>193900</v>
      </c>
      <c r="CC106" s="401"/>
      <c r="CD106" s="401"/>
      <c r="CE106" s="401"/>
      <c r="CF106" s="401"/>
      <c r="CG106" s="401"/>
      <c r="CH106" s="401"/>
      <c r="CI106" s="401"/>
      <c r="CJ106" s="401"/>
      <c r="CK106" s="401"/>
      <c r="CL106" s="401"/>
      <c r="CM106" s="401"/>
      <c r="CN106" s="401"/>
      <c r="CO106" s="401"/>
      <c r="CP106" s="401"/>
      <c r="CQ106" s="401"/>
      <c r="CR106" s="401"/>
      <c r="CS106" s="401"/>
      <c r="CT106" s="401"/>
      <c r="CU106" s="401"/>
      <c r="CV106" s="401"/>
      <c r="CW106" s="401"/>
      <c r="CX106" s="401"/>
      <c r="CY106" s="401"/>
      <c r="CZ106" s="401"/>
      <c r="DA106" s="401"/>
      <c r="DB106" s="401"/>
      <c r="DC106" s="402"/>
      <c r="DD106" s="400">
        <f t="shared" si="7"/>
        <v>204800</v>
      </c>
      <c r="DE106" s="401"/>
      <c r="DF106" s="401"/>
      <c r="DG106" s="401"/>
      <c r="DH106" s="401"/>
      <c r="DI106" s="401"/>
      <c r="DJ106" s="401"/>
      <c r="DK106" s="401"/>
      <c r="DL106" s="401"/>
      <c r="DM106" s="401"/>
      <c r="DN106" s="401"/>
      <c r="DO106" s="401"/>
      <c r="DP106" s="401"/>
      <c r="DQ106" s="401"/>
      <c r="DR106" s="401"/>
      <c r="DS106" s="401"/>
      <c r="DT106" s="401"/>
      <c r="DU106" s="401"/>
      <c r="DV106" s="401"/>
      <c r="DW106" s="401"/>
      <c r="DX106" s="401"/>
      <c r="DY106" s="401"/>
      <c r="DZ106" s="401"/>
      <c r="EA106" s="401"/>
      <c r="EB106" s="401"/>
      <c r="EC106" s="401"/>
      <c r="ED106" s="401"/>
      <c r="EE106" s="402"/>
      <c r="EF106" s="400">
        <f t="shared" si="8"/>
        <v>204800</v>
      </c>
      <c r="EG106" s="401"/>
      <c r="EH106" s="401"/>
      <c r="EI106" s="401"/>
      <c r="EJ106" s="401"/>
      <c r="EK106" s="401"/>
      <c r="EL106" s="401"/>
      <c r="EM106" s="401"/>
      <c r="EN106" s="401"/>
      <c r="EO106" s="401"/>
      <c r="EP106" s="401"/>
      <c r="EQ106" s="401"/>
      <c r="ER106" s="401"/>
      <c r="ES106" s="401"/>
      <c r="ET106" s="401"/>
      <c r="EU106" s="401"/>
      <c r="EV106" s="401"/>
      <c r="EW106" s="401"/>
      <c r="EX106" s="401"/>
      <c r="EY106" s="401"/>
      <c r="EZ106" s="401"/>
      <c r="FA106" s="401"/>
      <c r="FB106" s="401"/>
      <c r="FC106" s="401"/>
      <c r="FD106" s="401"/>
      <c r="FE106" s="401"/>
      <c r="FF106" s="401"/>
      <c r="FG106" s="416"/>
    </row>
    <row r="107" spans="1:163" ht="21" customHeight="1">
      <c r="A107" s="369" t="s">
        <v>411</v>
      </c>
      <c r="B107" s="369"/>
      <c r="C107" s="369"/>
      <c r="D107" s="369"/>
      <c r="E107" s="369"/>
      <c r="F107" s="369"/>
      <c r="G107" s="369"/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369"/>
      <c r="S107" s="369"/>
      <c r="T107" s="370"/>
      <c r="U107" s="371"/>
      <c r="V107" s="372"/>
      <c r="W107" s="372"/>
      <c r="X107" s="372"/>
      <c r="Y107" s="372"/>
      <c r="Z107" s="372"/>
      <c r="AA107" s="373"/>
      <c r="AB107" s="374" t="s">
        <v>69</v>
      </c>
      <c r="AC107" s="372"/>
      <c r="AD107" s="372"/>
      <c r="AE107" s="372"/>
      <c r="AF107" s="372"/>
      <c r="AG107" s="372"/>
      <c r="AH107" s="372"/>
      <c r="AI107" s="372"/>
      <c r="AJ107" s="373"/>
      <c r="AK107" s="374" t="s">
        <v>70</v>
      </c>
      <c r="AL107" s="372"/>
      <c r="AM107" s="372"/>
      <c r="AN107" s="372"/>
      <c r="AO107" s="372"/>
      <c r="AP107" s="372"/>
      <c r="AQ107" s="372"/>
      <c r="AR107" s="372"/>
      <c r="AS107" s="373"/>
      <c r="AT107" s="348" t="s">
        <v>87</v>
      </c>
      <c r="AU107" s="349"/>
      <c r="AV107" s="349"/>
      <c r="AW107" s="349"/>
      <c r="AX107" s="349"/>
      <c r="AY107" s="349"/>
      <c r="AZ107" s="349"/>
      <c r="BA107" s="349"/>
      <c r="BB107" s="349"/>
      <c r="BC107" s="349"/>
      <c r="BD107" s="349"/>
      <c r="BE107" s="350"/>
      <c r="BF107" s="348" t="s">
        <v>72</v>
      </c>
      <c r="BG107" s="349"/>
      <c r="BH107" s="349"/>
      <c r="BI107" s="349"/>
      <c r="BJ107" s="349"/>
      <c r="BK107" s="349"/>
      <c r="BL107" s="349"/>
      <c r="BM107" s="349"/>
      <c r="BN107" s="350"/>
      <c r="BO107" s="374" t="s">
        <v>104</v>
      </c>
      <c r="BP107" s="372"/>
      <c r="BQ107" s="372"/>
      <c r="BR107" s="372"/>
      <c r="BS107" s="372"/>
      <c r="BT107" s="372"/>
      <c r="BU107" s="372"/>
      <c r="BV107" s="372"/>
      <c r="BW107" s="372"/>
      <c r="BX107" s="372"/>
      <c r="BY107" s="372"/>
      <c r="BZ107" s="372"/>
      <c r="CA107" s="373"/>
      <c r="CB107" s="400">
        <f t="shared" si="6"/>
        <v>2000</v>
      </c>
      <c r="CC107" s="401"/>
      <c r="CD107" s="401"/>
      <c r="CE107" s="401"/>
      <c r="CF107" s="401"/>
      <c r="CG107" s="401"/>
      <c r="CH107" s="401"/>
      <c r="CI107" s="401"/>
      <c r="CJ107" s="401"/>
      <c r="CK107" s="401"/>
      <c r="CL107" s="401"/>
      <c r="CM107" s="401"/>
      <c r="CN107" s="401"/>
      <c r="CO107" s="401"/>
      <c r="CP107" s="401"/>
      <c r="CQ107" s="401"/>
      <c r="CR107" s="401"/>
      <c r="CS107" s="401"/>
      <c r="CT107" s="401"/>
      <c r="CU107" s="401"/>
      <c r="CV107" s="401"/>
      <c r="CW107" s="401"/>
      <c r="CX107" s="401"/>
      <c r="CY107" s="401"/>
      <c r="CZ107" s="401"/>
      <c r="DA107" s="401"/>
      <c r="DB107" s="401"/>
      <c r="DC107" s="402"/>
      <c r="DD107" s="400">
        <f t="shared" si="7"/>
        <v>2000</v>
      </c>
      <c r="DE107" s="401"/>
      <c r="DF107" s="401"/>
      <c r="DG107" s="401"/>
      <c r="DH107" s="401"/>
      <c r="DI107" s="401"/>
      <c r="DJ107" s="401"/>
      <c r="DK107" s="401"/>
      <c r="DL107" s="401"/>
      <c r="DM107" s="401"/>
      <c r="DN107" s="401"/>
      <c r="DO107" s="401"/>
      <c r="DP107" s="401"/>
      <c r="DQ107" s="401"/>
      <c r="DR107" s="401"/>
      <c r="DS107" s="401"/>
      <c r="DT107" s="401"/>
      <c r="DU107" s="401"/>
      <c r="DV107" s="401"/>
      <c r="DW107" s="401"/>
      <c r="DX107" s="401"/>
      <c r="DY107" s="401"/>
      <c r="DZ107" s="401"/>
      <c r="EA107" s="401"/>
      <c r="EB107" s="401"/>
      <c r="EC107" s="401"/>
      <c r="ED107" s="401"/>
      <c r="EE107" s="402"/>
      <c r="EF107" s="400">
        <f t="shared" si="8"/>
        <v>2000</v>
      </c>
      <c r="EG107" s="401"/>
      <c r="EH107" s="401"/>
      <c r="EI107" s="401"/>
      <c r="EJ107" s="401"/>
      <c r="EK107" s="401"/>
      <c r="EL107" s="401"/>
      <c r="EM107" s="401"/>
      <c r="EN107" s="401"/>
      <c r="EO107" s="401"/>
      <c r="EP107" s="401"/>
      <c r="EQ107" s="401"/>
      <c r="ER107" s="401"/>
      <c r="ES107" s="401"/>
      <c r="ET107" s="401"/>
      <c r="EU107" s="401"/>
      <c r="EV107" s="401"/>
      <c r="EW107" s="401"/>
      <c r="EX107" s="401"/>
      <c r="EY107" s="401"/>
      <c r="EZ107" s="401"/>
      <c r="FA107" s="401"/>
      <c r="FB107" s="401"/>
      <c r="FC107" s="401"/>
      <c r="FD107" s="401"/>
      <c r="FE107" s="401"/>
      <c r="FF107" s="401"/>
      <c r="FG107" s="416"/>
    </row>
    <row r="108" spans="1:163" ht="11.25">
      <c r="A108" s="369" t="s">
        <v>412</v>
      </c>
      <c r="B108" s="369"/>
      <c r="C108" s="369"/>
      <c r="D108" s="369"/>
      <c r="E108" s="369"/>
      <c r="F108" s="369"/>
      <c r="G108" s="369"/>
      <c r="H108" s="369"/>
      <c r="I108" s="369"/>
      <c r="J108" s="369"/>
      <c r="K108" s="369"/>
      <c r="L108" s="369"/>
      <c r="M108" s="369"/>
      <c r="N108" s="369"/>
      <c r="O108" s="369"/>
      <c r="P108" s="369"/>
      <c r="Q108" s="369"/>
      <c r="R108" s="369"/>
      <c r="S108" s="369"/>
      <c r="T108" s="370"/>
      <c r="U108" s="371"/>
      <c r="V108" s="372"/>
      <c r="W108" s="372"/>
      <c r="X108" s="372"/>
      <c r="Y108" s="372"/>
      <c r="Z108" s="372"/>
      <c r="AA108" s="373"/>
      <c r="AB108" s="374" t="s">
        <v>69</v>
      </c>
      <c r="AC108" s="372"/>
      <c r="AD108" s="372"/>
      <c r="AE108" s="372"/>
      <c r="AF108" s="372"/>
      <c r="AG108" s="372"/>
      <c r="AH108" s="372"/>
      <c r="AI108" s="372"/>
      <c r="AJ108" s="373"/>
      <c r="AK108" s="374" t="s">
        <v>70</v>
      </c>
      <c r="AL108" s="372"/>
      <c r="AM108" s="372"/>
      <c r="AN108" s="372"/>
      <c r="AO108" s="372"/>
      <c r="AP108" s="372"/>
      <c r="AQ108" s="372"/>
      <c r="AR108" s="372"/>
      <c r="AS108" s="373"/>
      <c r="AT108" s="348" t="s">
        <v>87</v>
      </c>
      <c r="AU108" s="349"/>
      <c r="AV108" s="349"/>
      <c r="AW108" s="349"/>
      <c r="AX108" s="349"/>
      <c r="AY108" s="349"/>
      <c r="AZ108" s="349"/>
      <c r="BA108" s="349"/>
      <c r="BB108" s="349"/>
      <c r="BC108" s="349"/>
      <c r="BD108" s="349"/>
      <c r="BE108" s="350"/>
      <c r="BF108" s="348" t="s">
        <v>75</v>
      </c>
      <c r="BG108" s="349"/>
      <c r="BH108" s="349"/>
      <c r="BI108" s="349"/>
      <c r="BJ108" s="349"/>
      <c r="BK108" s="349"/>
      <c r="BL108" s="349"/>
      <c r="BM108" s="349"/>
      <c r="BN108" s="350"/>
      <c r="BO108" s="374" t="s">
        <v>105</v>
      </c>
      <c r="BP108" s="372"/>
      <c r="BQ108" s="372"/>
      <c r="BR108" s="372"/>
      <c r="BS108" s="372"/>
      <c r="BT108" s="372"/>
      <c r="BU108" s="372"/>
      <c r="BV108" s="372"/>
      <c r="BW108" s="372"/>
      <c r="BX108" s="372"/>
      <c r="BY108" s="372"/>
      <c r="BZ108" s="372"/>
      <c r="CA108" s="373"/>
      <c r="CB108" s="400">
        <f t="shared" si="6"/>
        <v>59100</v>
      </c>
      <c r="CC108" s="401"/>
      <c r="CD108" s="401"/>
      <c r="CE108" s="401"/>
      <c r="CF108" s="401"/>
      <c r="CG108" s="401"/>
      <c r="CH108" s="401"/>
      <c r="CI108" s="401"/>
      <c r="CJ108" s="401"/>
      <c r="CK108" s="401"/>
      <c r="CL108" s="401"/>
      <c r="CM108" s="401"/>
      <c r="CN108" s="401"/>
      <c r="CO108" s="401"/>
      <c r="CP108" s="401"/>
      <c r="CQ108" s="401"/>
      <c r="CR108" s="401"/>
      <c r="CS108" s="401"/>
      <c r="CT108" s="401"/>
      <c r="CU108" s="401"/>
      <c r="CV108" s="401"/>
      <c r="CW108" s="401"/>
      <c r="CX108" s="401"/>
      <c r="CY108" s="401"/>
      <c r="CZ108" s="401"/>
      <c r="DA108" s="401"/>
      <c r="DB108" s="401"/>
      <c r="DC108" s="402"/>
      <c r="DD108" s="400">
        <f t="shared" si="7"/>
        <v>62500</v>
      </c>
      <c r="DE108" s="401"/>
      <c r="DF108" s="401"/>
      <c r="DG108" s="401"/>
      <c r="DH108" s="401"/>
      <c r="DI108" s="401"/>
      <c r="DJ108" s="401"/>
      <c r="DK108" s="401"/>
      <c r="DL108" s="401"/>
      <c r="DM108" s="401"/>
      <c r="DN108" s="401"/>
      <c r="DO108" s="401"/>
      <c r="DP108" s="401"/>
      <c r="DQ108" s="401"/>
      <c r="DR108" s="401"/>
      <c r="DS108" s="401"/>
      <c r="DT108" s="401"/>
      <c r="DU108" s="401"/>
      <c r="DV108" s="401"/>
      <c r="DW108" s="401"/>
      <c r="DX108" s="401"/>
      <c r="DY108" s="401"/>
      <c r="DZ108" s="401"/>
      <c r="EA108" s="401"/>
      <c r="EB108" s="401"/>
      <c r="EC108" s="401"/>
      <c r="ED108" s="401"/>
      <c r="EE108" s="402"/>
      <c r="EF108" s="400">
        <f t="shared" si="8"/>
        <v>62500</v>
      </c>
      <c r="EG108" s="401"/>
      <c r="EH108" s="401"/>
      <c r="EI108" s="401"/>
      <c r="EJ108" s="401"/>
      <c r="EK108" s="401"/>
      <c r="EL108" s="401"/>
      <c r="EM108" s="401"/>
      <c r="EN108" s="401"/>
      <c r="EO108" s="401"/>
      <c r="EP108" s="401"/>
      <c r="EQ108" s="401"/>
      <c r="ER108" s="401"/>
      <c r="ES108" s="401"/>
      <c r="ET108" s="401"/>
      <c r="EU108" s="401"/>
      <c r="EV108" s="401"/>
      <c r="EW108" s="401"/>
      <c r="EX108" s="401"/>
      <c r="EY108" s="401"/>
      <c r="EZ108" s="401"/>
      <c r="FA108" s="401"/>
      <c r="FB108" s="401"/>
      <c r="FC108" s="401"/>
      <c r="FD108" s="401"/>
      <c r="FE108" s="401"/>
      <c r="FF108" s="401"/>
      <c r="FG108" s="416"/>
    </row>
    <row r="109" spans="1:163" ht="24" customHeight="1">
      <c r="A109" s="369" t="s">
        <v>420</v>
      </c>
      <c r="B109" s="369"/>
      <c r="C109" s="369"/>
      <c r="D109" s="369"/>
      <c r="E109" s="369"/>
      <c r="F109" s="369"/>
      <c r="G109" s="369"/>
      <c r="H109" s="369"/>
      <c r="I109" s="369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70"/>
      <c r="U109" s="371"/>
      <c r="V109" s="372"/>
      <c r="W109" s="372"/>
      <c r="X109" s="372"/>
      <c r="Y109" s="372"/>
      <c r="Z109" s="372"/>
      <c r="AA109" s="373"/>
      <c r="AB109" s="374" t="s">
        <v>69</v>
      </c>
      <c r="AC109" s="372"/>
      <c r="AD109" s="372"/>
      <c r="AE109" s="372"/>
      <c r="AF109" s="372"/>
      <c r="AG109" s="372"/>
      <c r="AH109" s="372"/>
      <c r="AI109" s="372"/>
      <c r="AJ109" s="373"/>
      <c r="AK109" s="374" t="s">
        <v>70</v>
      </c>
      <c r="AL109" s="372"/>
      <c r="AM109" s="372"/>
      <c r="AN109" s="372"/>
      <c r="AO109" s="372"/>
      <c r="AP109" s="372"/>
      <c r="AQ109" s="372"/>
      <c r="AR109" s="372"/>
      <c r="AS109" s="373"/>
      <c r="AT109" s="348" t="s">
        <v>87</v>
      </c>
      <c r="AU109" s="349"/>
      <c r="AV109" s="349"/>
      <c r="AW109" s="349"/>
      <c r="AX109" s="349"/>
      <c r="AY109" s="349"/>
      <c r="AZ109" s="349"/>
      <c r="BA109" s="349"/>
      <c r="BB109" s="349"/>
      <c r="BC109" s="349"/>
      <c r="BD109" s="349"/>
      <c r="BE109" s="350"/>
      <c r="BF109" s="348" t="s">
        <v>77</v>
      </c>
      <c r="BG109" s="349"/>
      <c r="BH109" s="349"/>
      <c r="BI109" s="349"/>
      <c r="BJ109" s="349"/>
      <c r="BK109" s="349"/>
      <c r="BL109" s="349"/>
      <c r="BM109" s="349"/>
      <c r="BN109" s="350"/>
      <c r="BO109" s="374" t="s">
        <v>407</v>
      </c>
      <c r="BP109" s="372"/>
      <c r="BQ109" s="372"/>
      <c r="BR109" s="372"/>
      <c r="BS109" s="372"/>
      <c r="BT109" s="372"/>
      <c r="BU109" s="372"/>
      <c r="BV109" s="372"/>
      <c r="BW109" s="372"/>
      <c r="BX109" s="372"/>
      <c r="BY109" s="372"/>
      <c r="BZ109" s="372"/>
      <c r="CA109" s="373"/>
      <c r="CB109" s="400">
        <f t="shared" si="6"/>
        <v>84500</v>
      </c>
      <c r="CC109" s="401"/>
      <c r="CD109" s="401"/>
      <c r="CE109" s="401"/>
      <c r="CF109" s="401"/>
      <c r="CG109" s="401"/>
      <c r="CH109" s="401"/>
      <c r="CI109" s="401"/>
      <c r="CJ109" s="401"/>
      <c r="CK109" s="401"/>
      <c r="CL109" s="401"/>
      <c r="CM109" s="401"/>
      <c r="CN109" s="401"/>
      <c r="CO109" s="401"/>
      <c r="CP109" s="401"/>
      <c r="CQ109" s="401"/>
      <c r="CR109" s="401"/>
      <c r="CS109" s="401"/>
      <c r="CT109" s="401"/>
      <c r="CU109" s="401"/>
      <c r="CV109" s="401"/>
      <c r="CW109" s="401"/>
      <c r="CX109" s="401"/>
      <c r="CY109" s="401"/>
      <c r="CZ109" s="401"/>
      <c r="DA109" s="401"/>
      <c r="DB109" s="401"/>
      <c r="DC109" s="402"/>
      <c r="DD109" s="400">
        <f t="shared" si="7"/>
        <v>89200</v>
      </c>
      <c r="DE109" s="401"/>
      <c r="DF109" s="401"/>
      <c r="DG109" s="401"/>
      <c r="DH109" s="401"/>
      <c r="DI109" s="401"/>
      <c r="DJ109" s="401"/>
      <c r="DK109" s="401"/>
      <c r="DL109" s="401"/>
      <c r="DM109" s="401"/>
      <c r="DN109" s="401"/>
      <c r="DO109" s="401"/>
      <c r="DP109" s="401"/>
      <c r="DQ109" s="401"/>
      <c r="DR109" s="401"/>
      <c r="DS109" s="401"/>
      <c r="DT109" s="401"/>
      <c r="DU109" s="401"/>
      <c r="DV109" s="401"/>
      <c r="DW109" s="401"/>
      <c r="DX109" s="401"/>
      <c r="DY109" s="401"/>
      <c r="DZ109" s="401"/>
      <c r="EA109" s="401"/>
      <c r="EB109" s="401"/>
      <c r="EC109" s="401"/>
      <c r="ED109" s="401"/>
      <c r="EE109" s="402"/>
      <c r="EF109" s="400">
        <f t="shared" si="8"/>
        <v>89200</v>
      </c>
      <c r="EG109" s="401"/>
      <c r="EH109" s="401"/>
      <c r="EI109" s="401"/>
      <c r="EJ109" s="401"/>
      <c r="EK109" s="401"/>
      <c r="EL109" s="401"/>
      <c r="EM109" s="401"/>
      <c r="EN109" s="401"/>
      <c r="EO109" s="401"/>
      <c r="EP109" s="401"/>
      <c r="EQ109" s="401"/>
      <c r="ER109" s="401"/>
      <c r="ES109" s="401"/>
      <c r="ET109" s="401"/>
      <c r="EU109" s="401"/>
      <c r="EV109" s="401"/>
      <c r="EW109" s="401"/>
      <c r="EX109" s="401"/>
      <c r="EY109" s="401"/>
      <c r="EZ109" s="401"/>
      <c r="FA109" s="401"/>
      <c r="FB109" s="401"/>
      <c r="FC109" s="401"/>
      <c r="FD109" s="401"/>
      <c r="FE109" s="401"/>
      <c r="FF109" s="401"/>
      <c r="FG109" s="416"/>
    </row>
    <row r="110" spans="1:163" ht="13.5">
      <c r="A110" s="222"/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3"/>
      <c r="U110" s="224"/>
      <c r="V110" s="220"/>
      <c r="W110" s="220"/>
      <c r="X110" s="220"/>
      <c r="Y110" s="220"/>
      <c r="Z110" s="220"/>
      <c r="AA110" s="221"/>
      <c r="AB110" s="351" t="s">
        <v>69</v>
      </c>
      <c r="AC110" s="352"/>
      <c r="AD110" s="352"/>
      <c r="AE110" s="352"/>
      <c r="AF110" s="352"/>
      <c r="AG110" s="352"/>
      <c r="AH110" s="352"/>
      <c r="AI110" s="352"/>
      <c r="AJ110" s="353"/>
      <c r="AK110" s="351" t="s">
        <v>70</v>
      </c>
      <c r="AL110" s="352"/>
      <c r="AM110" s="352"/>
      <c r="AN110" s="352"/>
      <c r="AO110" s="352"/>
      <c r="AP110" s="352"/>
      <c r="AQ110" s="352"/>
      <c r="AR110" s="352"/>
      <c r="AS110" s="353"/>
      <c r="AT110" s="351" t="s">
        <v>87</v>
      </c>
      <c r="AU110" s="352"/>
      <c r="AV110" s="352"/>
      <c r="AW110" s="352"/>
      <c r="AX110" s="352"/>
      <c r="AY110" s="352"/>
      <c r="AZ110" s="352"/>
      <c r="BA110" s="352"/>
      <c r="BB110" s="352"/>
      <c r="BC110" s="352"/>
      <c r="BD110" s="352"/>
      <c r="BE110" s="353"/>
      <c r="BF110" s="225"/>
      <c r="BG110" s="226"/>
      <c r="BH110" s="226"/>
      <c r="BI110" s="226"/>
      <c r="BJ110" s="226"/>
      <c r="BK110" s="226"/>
      <c r="BL110" s="226"/>
      <c r="BM110" s="226"/>
      <c r="BN110" s="227"/>
      <c r="BO110" s="219"/>
      <c r="BP110" s="220"/>
      <c r="BQ110" s="220"/>
      <c r="BR110" s="220"/>
      <c r="BS110" s="220"/>
      <c r="BT110" s="220"/>
      <c r="BU110" s="220"/>
      <c r="BV110" s="220"/>
      <c r="BW110" s="220"/>
      <c r="BX110" s="220"/>
      <c r="BY110" s="220"/>
      <c r="BZ110" s="220"/>
      <c r="CA110" s="221"/>
      <c r="CB110" s="449">
        <f>SUM(CB103:DC109)</f>
        <v>3502400</v>
      </c>
      <c r="CC110" s="450"/>
      <c r="CD110" s="450"/>
      <c r="CE110" s="450"/>
      <c r="CF110" s="450"/>
      <c r="CG110" s="450"/>
      <c r="CH110" s="450"/>
      <c r="CI110" s="450"/>
      <c r="CJ110" s="450"/>
      <c r="CK110" s="450"/>
      <c r="CL110" s="450"/>
      <c r="CM110" s="450"/>
      <c r="CN110" s="450"/>
      <c r="CO110" s="450"/>
      <c r="CP110" s="450"/>
      <c r="CQ110" s="450"/>
      <c r="CR110" s="450"/>
      <c r="CS110" s="450"/>
      <c r="CT110" s="450"/>
      <c r="CU110" s="450"/>
      <c r="CV110" s="450"/>
      <c r="CW110" s="450"/>
      <c r="CX110" s="450"/>
      <c r="CY110" s="450"/>
      <c r="CZ110" s="450"/>
      <c r="DA110" s="450"/>
      <c r="DB110" s="450"/>
      <c r="DC110" s="451"/>
      <c r="DD110" s="449">
        <f>SUM(DD103:EE109)</f>
        <v>3698700</v>
      </c>
      <c r="DE110" s="450"/>
      <c r="DF110" s="450"/>
      <c r="DG110" s="450"/>
      <c r="DH110" s="450"/>
      <c r="DI110" s="450"/>
      <c r="DJ110" s="450"/>
      <c r="DK110" s="450"/>
      <c r="DL110" s="450"/>
      <c r="DM110" s="450"/>
      <c r="DN110" s="450"/>
      <c r="DO110" s="450"/>
      <c r="DP110" s="450"/>
      <c r="DQ110" s="450"/>
      <c r="DR110" s="450"/>
      <c r="DS110" s="450"/>
      <c r="DT110" s="450"/>
      <c r="DU110" s="450"/>
      <c r="DV110" s="450"/>
      <c r="DW110" s="450"/>
      <c r="DX110" s="450"/>
      <c r="DY110" s="450"/>
      <c r="DZ110" s="450"/>
      <c r="EA110" s="450"/>
      <c r="EB110" s="450"/>
      <c r="EC110" s="450"/>
      <c r="ED110" s="450"/>
      <c r="EE110" s="451"/>
      <c r="EF110" s="449">
        <f>SUM(EF103:FG109)</f>
        <v>3698700</v>
      </c>
      <c r="EG110" s="450"/>
      <c r="EH110" s="450"/>
      <c r="EI110" s="450"/>
      <c r="EJ110" s="450"/>
      <c r="EK110" s="450"/>
      <c r="EL110" s="450"/>
      <c r="EM110" s="450"/>
      <c r="EN110" s="450"/>
      <c r="EO110" s="450"/>
      <c r="EP110" s="450"/>
      <c r="EQ110" s="450"/>
      <c r="ER110" s="450"/>
      <c r="ES110" s="450"/>
      <c r="ET110" s="450"/>
      <c r="EU110" s="450"/>
      <c r="EV110" s="450"/>
      <c r="EW110" s="450"/>
      <c r="EX110" s="450"/>
      <c r="EY110" s="450"/>
      <c r="EZ110" s="450"/>
      <c r="FA110" s="450"/>
      <c r="FB110" s="450"/>
      <c r="FC110" s="450"/>
      <c r="FD110" s="450"/>
      <c r="FE110" s="450"/>
      <c r="FF110" s="450"/>
      <c r="FG110" s="228"/>
    </row>
    <row r="111" spans="1:163" ht="11.25">
      <c r="A111" s="369" t="s">
        <v>418</v>
      </c>
      <c r="B111" s="369"/>
      <c r="C111" s="369"/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69"/>
      <c r="Q111" s="369"/>
      <c r="R111" s="369"/>
      <c r="S111" s="369"/>
      <c r="T111" s="370"/>
      <c r="U111" s="371"/>
      <c r="V111" s="372"/>
      <c r="W111" s="372"/>
      <c r="X111" s="372"/>
      <c r="Y111" s="372"/>
      <c r="Z111" s="372"/>
      <c r="AA111" s="373"/>
      <c r="AB111" s="374" t="s">
        <v>80</v>
      </c>
      <c r="AC111" s="372"/>
      <c r="AD111" s="372"/>
      <c r="AE111" s="372"/>
      <c r="AF111" s="372"/>
      <c r="AG111" s="372"/>
      <c r="AH111" s="372"/>
      <c r="AI111" s="372"/>
      <c r="AJ111" s="373"/>
      <c r="AK111" s="374" t="s">
        <v>78</v>
      </c>
      <c r="AL111" s="372"/>
      <c r="AM111" s="372"/>
      <c r="AN111" s="372"/>
      <c r="AO111" s="372"/>
      <c r="AP111" s="372"/>
      <c r="AQ111" s="372"/>
      <c r="AR111" s="372"/>
      <c r="AS111" s="373"/>
      <c r="AT111" s="348" t="s">
        <v>88</v>
      </c>
      <c r="AU111" s="349"/>
      <c r="AV111" s="349"/>
      <c r="AW111" s="349"/>
      <c r="AX111" s="349"/>
      <c r="AY111" s="349"/>
      <c r="AZ111" s="349"/>
      <c r="BA111" s="349"/>
      <c r="BB111" s="349"/>
      <c r="BC111" s="349"/>
      <c r="BD111" s="349"/>
      <c r="BE111" s="350"/>
      <c r="BF111" s="348" t="s">
        <v>77</v>
      </c>
      <c r="BG111" s="349"/>
      <c r="BH111" s="349"/>
      <c r="BI111" s="349"/>
      <c r="BJ111" s="349"/>
      <c r="BK111" s="349"/>
      <c r="BL111" s="349"/>
      <c r="BM111" s="349"/>
      <c r="BN111" s="350"/>
      <c r="BO111" s="374" t="s">
        <v>84</v>
      </c>
      <c r="BP111" s="372"/>
      <c r="BQ111" s="372"/>
      <c r="BR111" s="372"/>
      <c r="BS111" s="372"/>
      <c r="BT111" s="372"/>
      <c r="BU111" s="372"/>
      <c r="BV111" s="372"/>
      <c r="BW111" s="372"/>
      <c r="BX111" s="372"/>
      <c r="BY111" s="372"/>
      <c r="BZ111" s="372"/>
      <c r="CA111" s="373"/>
      <c r="CB111" s="400">
        <f>BF62</f>
        <v>118900</v>
      </c>
      <c r="CC111" s="401"/>
      <c r="CD111" s="401"/>
      <c r="CE111" s="401"/>
      <c r="CF111" s="401"/>
      <c r="CG111" s="401"/>
      <c r="CH111" s="401"/>
      <c r="CI111" s="401"/>
      <c r="CJ111" s="401"/>
      <c r="CK111" s="401"/>
      <c r="CL111" s="401"/>
      <c r="CM111" s="401"/>
      <c r="CN111" s="401"/>
      <c r="CO111" s="401"/>
      <c r="CP111" s="401"/>
      <c r="CQ111" s="401"/>
      <c r="CR111" s="401"/>
      <c r="CS111" s="401"/>
      <c r="CT111" s="401"/>
      <c r="CU111" s="401"/>
      <c r="CV111" s="401"/>
      <c r="CW111" s="401"/>
      <c r="CX111" s="401"/>
      <c r="CY111" s="401"/>
      <c r="CZ111" s="401"/>
      <c r="DA111" s="401"/>
      <c r="DB111" s="401"/>
      <c r="DC111" s="402"/>
      <c r="DD111" s="400">
        <f>CN62</f>
        <v>0</v>
      </c>
      <c r="DE111" s="401"/>
      <c r="DF111" s="401"/>
      <c r="DG111" s="401"/>
      <c r="DH111" s="401"/>
      <c r="DI111" s="401"/>
      <c r="DJ111" s="401"/>
      <c r="DK111" s="401"/>
      <c r="DL111" s="401"/>
      <c r="DM111" s="401"/>
      <c r="DN111" s="401"/>
      <c r="DO111" s="401"/>
      <c r="DP111" s="401"/>
      <c r="DQ111" s="401"/>
      <c r="DR111" s="401"/>
      <c r="DS111" s="401"/>
      <c r="DT111" s="401"/>
      <c r="DU111" s="401"/>
      <c r="DV111" s="401"/>
      <c r="DW111" s="401"/>
      <c r="DX111" s="401"/>
      <c r="DY111" s="401"/>
      <c r="DZ111" s="401"/>
      <c r="EA111" s="401"/>
      <c r="EB111" s="401"/>
      <c r="EC111" s="401"/>
      <c r="ED111" s="401"/>
      <c r="EE111" s="402"/>
      <c r="EF111" s="400">
        <f>DV62</f>
        <v>0</v>
      </c>
      <c r="EG111" s="401"/>
      <c r="EH111" s="401"/>
      <c r="EI111" s="401"/>
      <c r="EJ111" s="401"/>
      <c r="EK111" s="401"/>
      <c r="EL111" s="401"/>
      <c r="EM111" s="401"/>
      <c r="EN111" s="401"/>
      <c r="EO111" s="401"/>
      <c r="EP111" s="401"/>
      <c r="EQ111" s="401"/>
      <c r="ER111" s="401"/>
      <c r="ES111" s="401"/>
      <c r="ET111" s="401"/>
      <c r="EU111" s="401"/>
      <c r="EV111" s="401"/>
      <c r="EW111" s="401"/>
      <c r="EX111" s="401"/>
      <c r="EY111" s="401"/>
      <c r="EZ111" s="401"/>
      <c r="FA111" s="401"/>
      <c r="FB111" s="401"/>
      <c r="FC111" s="401"/>
      <c r="FD111" s="401"/>
      <c r="FE111" s="401"/>
      <c r="FF111" s="401"/>
      <c r="FG111" s="416"/>
    </row>
    <row r="112" spans="1:163" ht="13.5">
      <c r="A112" s="239"/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40"/>
      <c r="V112" s="240"/>
      <c r="W112" s="240"/>
      <c r="X112" s="240"/>
      <c r="Y112" s="240"/>
      <c r="Z112" s="240"/>
      <c r="AA112" s="240"/>
      <c r="AB112" s="351" t="s">
        <v>80</v>
      </c>
      <c r="AC112" s="352"/>
      <c r="AD112" s="352"/>
      <c r="AE112" s="352"/>
      <c r="AF112" s="352"/>
      <c r="AG112" s="352"/>
      <c r="AH112" s="352"/>
      <c r="AI112" s="352"/>
      <c r="AJ112" s="353"/>
      <c r="AK112" s="351" t="s">
        <v>78</v>
      </c>
      <c r="AL112" s="352"/>
      <c r="AM112" s="352"/>
      <c r="AN112" s="352"/>
      <c r="AO112" s="352"/>
      <c r="AP112" s="352"/>
      <c r="AQ112" s="352"/>
      <c r="AR112" s="352"/>
      <c r="AS112" s="353"/>
      <c r="AT112" s="351" t="s">
        <v>88</v>
      </c>
      <c r="AU112" s="352"/>
      <c r="AV112" s="352"/>
      <c r="AW112" s="352"/>
      <c r="AX112" s="352"/>
      <c r="AY112" s="352"/>
      <c r="AZ112" s="352"/>
      <c r="BA112" s="352"/>
      <c r="BB112" s="352"/>
      <c r="BC112" s="352"/>
      <c r="BD112" s="352"/>
      <c r="BE112" s="353"/>
      <c r="BF112" s="351"/>
      <c r="BG112" s="352"/>
      <c r="BH112" s="352"/>
      <c r="BI112" s="352"/>
      <c r="BJ112" s="352"/>
      <c r="BK112" s="352"/>
      <c r="BL112" s="352"/>
      <c r="BM112" s="352"/>
      <c r="BN112" s="353"/>
      <c r="BO112" s="351"/>
      <c r="BP112" s="352"/>
      <c r="BQ112" s="352"/>
      <c r="BR112" s="352"/>
      <c r="BS112" s="352"/>
      <c r="BT112" s="352"/>
      <c r="BU112" s="352"/>
      <c r="BV112" s="352"/>
      <c r="BW112" s="352"/>
      <c r="BX112" s="352"/>
      <c r="BY112" s="352"/>
      <c r="BZ112" s="352"/>
      <c r="CA112" s="353"/>
      <c r="CB112" s="449">
        <f>CB111</f>
        <v>118900</v>
      </c>
      <c r="CC112" s="450"/>
      <c r="CD112" s="450"/>
      <c r="CE112" s="450"/>
      <c r="CF112" s="450"/>
      <c r="CG112" s="450"/>
      <c r="CH112" s="450"/>
      <c r="CI112" s="450"/>
      <c r="CJ112" s="450"/>
      <c r="CK112" s="450"/>
      <c r="CL112" s="450"/>
      <c r="CM112" s="450"/>
      <c r="CN112" s="450"/>
      <c r="CO112" s="450"/>
      <c r="CP112" s="450"/>
      <c r="CQ112" s="450"/>
      <c r="CR112" s="450"/>
      <c r="CS112" s="450"/>
      <c r="CT112" s="450"/>
      <c r="CU112" s="450"/>
      <c r="CV112" s="450"/>
      <c r="CW112" s="450"/>
      <c r="CX112" s="450"/>
      <c r="CY112" s="450"/>
      <c r="CZ112" s="450"/>
      <c r="DA112" s="450"/>
      <c r="DB112" s="450"/>
      <c r="DC112" s="451"/>
      <c r="DD112" s="449">
        <f>DD111</f>
        <v>0</v>
      </c>
      <c r="DE112" s="450"/>
      <c r="DF112" s="450"/>
      <c r="DG112" s="450"/>
      <c r="DH112" s="450"/>
      <c r="DI112" s="450"/>
      <c r="DJ112" s="450"/>
      <c r="DK112" s="450"/>
      <c r="DL112" s="450"/>
      <c r="DM112" s="450"/>
      <c r="DN112" s="450"/>
      <c r="DO112" s="450"/>
      <c r="DP112" s="450"/>
      <c r="DQ112" s="450"/>
      <c r="DR112" s="450"/>
      <c r="DS112" s="450"/>
      <c r="DT112" s="450"/>
      <c r="DU112" s="450"/>
      <c r="DV112" s="450"/>
      <c r="DW112" s="450"/>
      <c r="DX112" s="450"/>
      <c r="DY112" s="450"/>
      <c r="DZ112" s="450"/>
      <c r="EA112" s="450"/>
      <c r="EB112" s="450"/>
      <c r="EC112" s="450"/>
      <c r="ED112" s="450"/>
      <c r="EE112" s="451"/>
      <c r="EF112" s="449">
        <f>EF111</f>
        <v>0</v>
      </c>
      <c r="EG112" s="450"/>
      <c r="EH112" s="450"/>
      <c r="EI112" s="450"/>
      <c r="EJ112" s="450"/>
      <c r="EK112" s="450"/>
      <c r="EL112" s="450"/>
      <c r="EM112" s="450"/>
      <c r="EN112" s="450"/>
      <c r="EO112" s="450"/>
      <c r="EP112" s="450"/>
      <c r="EQ112" s="450"/>
      <c r="ER112" s="450"/>
      <c r="ES112" s="450"/>
      <c r="ET112" s="450"/>
      <c r="EU112" s="450"/>
      <c r="EV112" s="450"/>
      <c r="EW112" s="450"/>
      <c r="EX112" s="450"/>
      <c r="EY112" s="450"/>
      <c r="EZ112" s="450"/>
      <c r="FA112" s="450"/>
      <c r="FB112" s="450"/>
      <c r="FC112" s="450"/>
      <c r="FD112" s="450"/>
      <c r="FE112" s="450"/>
      <c r="FF112" s="450"/>
      <c r="FG112" s="228"/>
    </row>
    <row r="113" spans="1:163" ht="13.5" thickBot="1">
      <c r="A113" s="403" t="s">
        <v>30</v>
      </c>
      <c r="B113" s="403"/>
      <c r="C113" s="403"/>
      <c r="D113" s="403"/>
      <c r="E113" s="403"/>
      <c r="F113" s="403"/>
      <c r="G113" s="403"/>
      <c r="H113" s="403"/>
      <c r="I113" s="403"/>
      <c r="J113" s="403"/>
      <c r="K113" s="403"/>
      <c r="L113" s="403"/>
      <c r="M113" s="403"/>
      <c r="N113" s="403"/>
      <c r="O113" s="403"/>
      <c r="P113" s="403"/>
      <c r="Q113" s="403"/>
      <c r="R113" s="403"/>
      <c r="S113" s="403"/>
      <c r="T113" s="403"/>
      <c r="U113" s="403"/>
      <c r="V113" s="403"/>
      <c r="W113" s="403"/>
      <c r="X113" s="403"/>
      <c r="Y113" s="403"/>
      <c r="Z113" s="403"/>
      <c r="AA113" s="403"/>
      <c r="AB113" s="404"/>
      <c r="AC113" s="405"/>
      <c r="AD113" s="405"/>
      <c r="AE113" s="405"/>
      <c r="AF113" s="405"/>
      <c r="AG113" s="405"/>
      <c r="AH113" s="405"/>
      <c r="AI113" s="405"/>
      <c r="AJ113" s="406"/>
      <c r="AK113" s="407"/>
      <c r="AL113" s="405"/>
      <c r="AM113" s="405"/>
      <c r="AN113" s="405"/>
      <c r="AO113" s="405"/>
      <c r="AP113" s="405"/>
      <c r="AQ113" s="405"/>
      <c r="AR113" s="405"/>
      <c r="AS113" s="406"/>
      <c r="AT113" s="408"/>
      <c r="AU113" s="337"/>
      <c r="AV113" s="337"/>
      <c r="AW113" s="337"/>
      <c r="AX113" s="337"/>
      <c r="AY113" s="337"/>
      <c r="AZ113" s="337"/>
      <c r="BA113" s="337"/>
      <c r="BB113" s="337"/>
      <c r="BC113" s="337"/>
      <c r="BD113" s="337"/>
      <c r="BE113" s="409"/>
      <c r="BF113" s="407"/>
      <c r="BG113" s="405"/>
      <c r="BH113" s="405"/>
      <c r="BI113" s="405"/>
      <c r="BJ113" s="405"/>
      <c r="BK113" s="405"/>
      <c r="BL113" s="405"/>
      <c r="BM113" s="405"/>
      <c r="BN113" s="406"/>
      <c r="BO113" s="405" t="s">
        <v>32</v>
      </c>
      <c r="BP113" s="405"/>
      <c r="BQ113" s="405"/>
      <c r="BR113" s="405"/>
      <c r="BS113" s="405"/>
      <c r="BT113" s="405"/>
      <c r="BU113" s="405"/>
      <c r="BV113" s="405"/>
      <c r="BW113" s="405"/>
      <c r="BX113" s="405"/>
      <c r="BY113" s="405"/>
      <c r="BZ113" s="405"/>
      <c r="CA113" s="405"/>
      <c r="CB113" s="410">
        <f>CB91+CB93+CB102+CB110+CB112</f>
        <v>10837100</v>
      </c>
      <c r="CC113" s="411"/>
      <c r="CD113" s="411"/>
      <c r="CE113" s="411"/>
      <c r="CF113" s="411"/>
      <c r="CG113" s="411"/>
      <c r="CH113" s="411"/>
      <c r="CI113" s="411"/>
      <c r="CJ113" s="411"/>
      <c r="CK113" s="411"/>
      <c r="CL113" s="411"/>
      <c r="CM113" s="324"/>
      <c r="CN113" s="324"/>
      <c r="CO113" s="324"/>
      <c r="CP113" s="324"/>
      <c r="CQ113" s="324"/>
      <c r="CR113" s="324"/>
      <c r="CS113" s="324"/>
      <c r="CT113" s="324"/>
      <c r="CU113" s="324"/>
      <c r="CV113" s="324"/>
      <c r="CW113" s="324"/>
      <c r="CX113" s="324"/>
      <c r="CY113" s="324"/>
      <c r="CZ113" s="324"/>
      <c r="DA113" s="324"/>
      <c r="DB113" s="324"/>
      <c r="DC113" s="325"/>
      <c r="DD113" s="410">
        <f>DD91+DD93+DD102+DD110+DD112</f>
        <v>10764100</v>
      </c>
      <c r="DE113" s="411"/>
      <c r="DF113" s="411"/>
      <c r="DG113" s="411"/>
      <c r="DH113" s="411"/>
      <c r="DI113" s="411"/>
      <c r="DJ113" s="411"/>
      <c r="DK113" s="411"/>
      <c r="DL113" s="411"/>
      <c r="DM113" s="411"/>
      <c r="DN113" s="411"/>
      <c r="DO113" s="324"/>
      <c r="DP113" s="324"/>
      <c r="DQ113" s="324"/>
      <c r="DR113" s="324"/>
      <c r="DS113" s="324"/>
      <c r="DT113" s="324"/>
      <c r="DU113" s="324"/>
      <c r="DV113" s="324"/>
      <c r="DW113" s="324"/>
      <c r="DX113" s="324"/>
      <c r="DY113" s="324"/>
      <c r="DZ113" s="324"/>
      <c r="EA113" s="324"/>
      <c r="EB113" s="324"/>
      <c r="EC113" s="324"/>
      <c r="ED113" s="324"/>
      <c r="EE113" s="325"/>
      <c r="EF113" s="410">
        <f>EF91+EF93+EF102+EF110+EF112</f>
        <v>10532400</v>
      </c>
      <c r="EG113" s="411"/>
      <c r="EH113" s="411"/>
      <c r="EI113" s="411"/>
      <c r="EJ113" s="411"/>
      <c r="EK113" s="411"/>
      <c r="EL113" s="411"/>
      <c r="EM113" s="411"/>
      <c r="EN113" s="411"/>
      <c r="EO113" s="411"/>
      <c r="EP113" s="411"/>
      <c r="EQ113" s="324"/>
      <c r="ER113" s="324"/>
      <c r="ES113" s="324"/>
      <c r="ET113" s="324"/>
      <c r="EU113" s="324"/>
      <c r="EV113" s="324"/>
      <c r="EW113" s="324"/>
      <c r="EX113" s="324"/>
      <c r="EY113" s="324"/>
      <c r="EZ113" s="324"/>
      <c r="FA113" s="324"/>
      <c r="FB113" s="324"/>
      <c r="FC113" s="324"/>
      <c r="FD113" s="324"/>
      <c r="FE113" s="324"/>
      <c r="FF113" s="324"/>
      <c r="FG113" s="380"/>
    </row>
    <row r="114" spans="1:163" ht="13.5" thickBo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367" t="s">
        <v>29</v>
      </c>
      <c r="BP114" s="367"/>
      <c r="BQ114" s="367"/>
      <c r="BR114" s="367"/>
      <c r="BS114" s="367"/>
      <c r="BT114" s="367"/>
      <c r="BU114" s="367"/>
      <c r="BV114" s="367"/>
      <c r="BW114" s="367"/>
      <c r="BX114" s="367"/>
      <c r="BY114" s="367"/>
      <c r="BZ114" s="367"/>
      <c r="CA114" s="367"/>
      <c r="CB114" s="412">
        <f>CB113</f>
        <v>10837100</v>
      </c>
      <c r="CC114" s="413"/>
      <c r="CD114" s="413"/>
      <c r="CE114" s="413"/>
      <c r="CF114" s="413"/>
      <c r="CG114" s="413"/>
      <c r="CH114" s="413"/>
      <c r="CI114" s="413"/>
      <c r="CJ114" s="413"/>
      <c r="CK114" s="413"/>
      <c r="CL114" s="413"/>
      <c r="CM114" s="414"/>
      <c r="CN114" s="414"/>
      <c r="CO114" s="414"/>
      <c r="CP114" s="414"/>
      <c r="CQ114" s="414"/>
      <c r="CR114" s="414"/>
      <c r="CS114" s="414"/>
      <c r="CT114" s="414"/>
      <c r="CU114" s="414"/>
      <c r="CV114" s="414"/>
      <c r="CW114" s="414"/>
      <c r="CX114" s="414"/>
      <c r="CY114" s="414"/>
      <c r="CZ114" s="414"/>
      <c r="DA114" s="414"/>
      <c r="DB114" s="414"/>
      <c r="DC114" s="415"/>
      <c r="DD114" s="412">
        <f>DD113</f>
        <v>10764100</v>
      </c>
      <c r="DE114" s="413"/>
      <c r="DF114" s="413"/>
      <c r="DG114" s="413"/>
      <c r="DH114" s="413"/>
      <c r="DI114" s="413"/>
      <c r="DJ114" s="413"/>
      <c r="DK114" s="413"/>
      <c r="DL114" s="413"/>
      <c r="DM114" s="413"/>
      <c r="DN114" s="413"/>
      <c r="DO114" s="414"/>
      <c r="DP114" s="414"/>
      <c r="DQ114" s="414"/>
      <c r="DR114" s="414"/>
      <c r="DS114" s="414"/>
      <c r="DT114" s="414"/>
      <c r="DU114" s="414"/>
      <c r="DV114" s="414"/>
      <c r="DW114" s="414"/>
      <c r="DX114" s="414"/>
      <c r="DY114" s="414"/>
      <c r="DZ114" s="414"/>
      <c r="EA114" s="414"/>
      <c r="EB114" s="414"/>
      <c r="EC114" s="414"/>
      <c r="ED114" s="414"/>
      <c r="EE114" s="415"/>
      <c r="EF114" s="412">
        <f>EF113</f>
        <v>10532400</v>
      </c>
      <c r="EG114" s="413"/>
      <c r="EH114" s="413"/>
      <c r="EI114" s="413"/>
      <c r="EJ114" s="413"/>
      <c r="EK114" s="413"/>
      <c r="EL114" s="413"/>
      <c r="EM114" s="413"/>
      <c r="EN114" s="413"/>
      <c r="EO114" s="413"/>
      <c r="EP114" s="413"/>
      <c r="EQ114" s="414"/>
      <c r="ER114" s="414"/>
      <c r="ES114" s="414"/>
      <c r="ET114" s="414"/>
      <c r="EU114" s="414"/>
      <c r="EV114" s="414"/>
      <c r="EW114" s="414"/>
      <c r="EX114" s="414"/>
      <c r="EY114" s="414"/>
      <c r="EZ114" s="414"/>
      <c r="FA114" s="414"/>
      <c r="FB114" s="414"/>
      <c r="FC114" s="414"/>
      <c r="FD114" s="414"/>
      <c r="FE114" s="414"/>
      <c r="FF114" s="414"/>
      <c r="FG114" s="415"/>
    </row>
    <row r="116" spans="1:163" ht="11.25">
      <c r="A116" s="417" t="s">
        <v>53</v>
      </c>
      <c r="B116" s="417"/>
      <c r="C116" s="417"/>
      <c r="D116" s="417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  <c r="Z116" s="417"/>
      <c r="AA116" s="417"/>
      <c r="AB116" s="417"/>
      <c r="AC116" s="417"/>
      <c r="AD116" s="417"/>
      <c r="AE116" s="417"/>
      <c r="AF116" s="417"/>
      <c r="AG116" s="417"/>
      <c r="AH116" s="417"/>
      <c r="AI116" s="417"/>
      <c r="AJ116" s="417"/>
      <c r="AK116" s="417"/>
      <c r="AL116" s="417"/>
      <c r="AM116" s="417"/>
      <c r="AN116" s="417"/>
      <c r="AO116" s="417"/>
      <c r="AP116" s="417"/>
      <c r="AQ116" s="417"/>
      <c r="AR116" s="417"/>
      <c r="AS116" s="417"/>
      <c r="AT116" s="417"/>
      <c r="AU116" s="417"/>
      <c r="AV116" s="417"/>
      <c r="AW116" s="417"/>
      <c r="AX116" s="417"/>
      <c r="AY116" s="417"/>
      <c r="AZ116" s="417"/>
      <c r="BA116" s="417"/>
      <c r="BB116" s="417"/>
      <c r="BC116" s="417"/>
      <c r="BD116" s="417"/>
      <c r="BE116" s="417"/>
      <c r="BF116" s="417"/>
      <c r="BG116" s="417"/>
      <c r="BH116" s="417"/>
      <c r="BI116" s="417"/>
      <c r="BJ116" s="417"/>
      <c r="BK116" s="417"/>
      <c r="BL116" s="417"/>
      <c r="BM116" s="417"/>
      <c r="BN116" s="417"/>
      <c r="BO116" s="417"/>
      <c r="BP116" s="417"/>
      <c r="BQ116" s="417"/>
      <c r="BR116" s="417"/>
      <c r="BS116" s="417"/>
      <c r="BT116" s="417"/>
      <c r="BU116" s="417"/>
      <c r="BV116" s="417"/>
      <c r="BW116" s="417"/>
      <c r="BX116" s="417"/>
      <c r="BY116" s="417"/>
      <c r="BZ116" s="417"/>
      <c r="CA116" s="417"/>
      <c r="CB116" s="417"/>
      <c r="CC116" s="417"/>
      <c r="CD116" s="417"/>
      <c r="CE116" s="417"/>
      <c r="CF116" s="417"/>
      <c r="CG116" s="417"/>
      <c r="CH116" s="417"/>
      <c r="CI116" s="417"/>
      <c r="CJ116" s="417"/>
      <c r="CK116" s="417"/>
      <c r="CL116" s="417"/>
      <c r="CM116" s="417"/>
      <c r="CN116" s="417"/>
      <c r="CO116" s="417"/>
      <c r="CP116" s="417"/>
      <c r="CQ116" s="417"/>
      <c r="CR116" s="417"/>
      <c r="CS116" s="417"/>
      <c r="CT116" s="417"/>
      <c r="CU116" s="417"/>
      <c r="CV116" s="417"/>
      <c r="CW116" s="417"/>
      <c r="CX116" s="417"/>
      <c r="CY116" s="417"/>
      <c r="CZ116" s="417"/>
      <c r="DA116" s="417"/>
      <c r="DB116" s="417"/>
      <c r="DC116" s="417"/>
      <c r="DD116" s="417"/>
      <c r="DE116" s="417"/>
      <c r="DF116" s="417"/>
      <c r="DG116" s="417"/>
      <c r="DH116" s="417"/>
      <c r="DI116" s="417"/>
      <c r="DJ116" s="417"/>
      <c r="DK116" s="417"/>
      <c r="DL116" s="417"/>
      <c r="DM116" s="417"/>
      <c r="DN116" s="417"/>
      <c r="DO116" s="417"/>
      <c r="DP116" s="417"/>
      <c r="DQ116" s="417"/>
      <c r="DR116" s="417"/>
      <c r="DS116" s="417"/>
      <c r="DT116" s="417"/>
      <c r="DU116" s="417"/>
      <c r="DV116" s="417"/>
      <c r="DW116" s="417"/>
      <c r="DX116" s="417"/>
      <c r="DY116" s="417"/>
      <c r="DZ116" s="417"/>
      <c r="EA116" s="417"/>
      <c r="EB116" s="417"/>
      <c r="EC116" s="417"/>
      <c r="ED116" s="417"/>
      <c r="EE116" s="417"/>
      <c r="EF116" s="417"/>
      <c r="EG116" s="417"/>
      <c r="EH116" s="417"/>
      <c r="EI116" s="417"/>
      <c r="EJ116" s="417"/>
      <c r="EK116" s="417"/>
      <c r="EL116" s="417"/>
      <c r="EM116" s="417"/>
      <c r="EN116" s="417"/>
      <c r="EO116" s="417"/>
      <c r="EP116" s="417"/>
      <c r="EQ116" s="417"/>
      <c r="ER116" s="417"/>
      <c r="ES116" s="417"/>
      <c r="ET116" s="417"/>
      <c r="EU116" s="417"/>
      <c r="EV116" s="417"/>
      <c r="EW116" s="417"/>
      <c r="EX116" s="417"/>
      <c r="EY116" s="417"/>
      <c r="EZ116" s="417"/>
      <c r="FA116" s="417"/>
      <c r="FB116" s="417"/>
      <c r="FC116" s="417"/>
      <c r="FD116" s="417"/>
      <c r="FE116" s="417"/>
      <c r="FF116" s="417"/>
      <c r="FG116" s="417"/>
    </row>
    <row r="118" spans="1:163" ht="11.25">
      <c r="A118" s="355" t="s">
        <v>47</v>
      </c>
      <c r="B118" s="355"/>
      <c r="C118" s="355"/>
      <c r="D118" s="355"/>
      <c r="E118" s="355"/>
      <c r="F118" s="355"/>
      <c r="G118" s="355"/>
      <c r="H118" s="355"/>
      <c r="I118" s="355"/>
      <c r="J118" s="355"/>
      <c r="K118" s="355"/>
      <c r="L118" s="355"/>
      <c r="M118" s="355"/>
      <c r="N118" s="355"/>
      <c r="O118" s="355"/>
      <c r="P118" s="355"/>
      <c r="Q118" s="355"/>
      <c r="R118" s="355"/>
      <c r="S118" s="355"/>
      <c r="T118" s="355"/>
      <c r="U118" s="356" t="s">
        <v>39</v>
      </c>
      <c r="V118" s="357"/>
      <c r="W118" s="357"/>
      <c r="X118" s="357"/>
      <c r="Y118" s="357"/>
      <c r="Z118" s="357"/>
      <c r="AA118" s="358"/>
      <c r="AB118" s="356" t="s">
        <v>27</v>
      </c>
      <c r="AC118" s="357"/>
      <c r="AD118" s="357"/>
      <c r="AE118" s="357"/>
      <c r="AF118" s="357"/>
      <c r="AG118" s="357"/>
      <c r="AH118" s="357"/>
      <c r="AI118" s="357"/>
      <c r="AJ118" s="357"/>
      <c r="AK118" s="357"/>
      <c r="AL118" s="357"/>
      <c r="AM118" s="357"/>
      <c r="AN118" s="357"/>
      <c r="AO118" s="357"/>
      <c r="AP118" s="357"/>
      <c r="AQ118" s="357"/>
      <c r="AR118" s="357"/>
      <c r="AS118" s="357"/>
      <c r="AT118" s="357"/>
      <c r="AU118" s="357"/>
      <c r="AV118" s="357"/>
      <c r="AW118" s="357"/>
      <c r="AX118" s="357"/>
      <c r="AY118" s="357"/>
      <c r="AZ118" s="357"/>
      <c r="BA118" s="357"/>
      <c r="BB118" s="357"/>
      <c r="BC118" s="357"/>
      <c r="BD118" s="357"/>
      <c r="BE118" s="357"/>
      <c r="BF118" s="357"/>
      <c r="BG118" s="357"/>
      <c r="BH118" s="357"/>
      <c r="BI118" s="357"/>
      <c r="BJ118" s="357"/>
      <c r="BK118" s="357"/>
      <c r="BL118" s="357"/>
      <c r="BM118" s="357"/>
      <c r="BN118" s="358"/>
      <c r="BO118" s="356" t="s">
        <v>52</v>
      </c>
      <c r="BP118" s="357"/>
      <c r="BQ118" s="357"/>
      <c r="BR118" s="357"/>
      <c r="BS118" s="357"/>
      <c r="BT118" s="357"/>
      <c r="BU118" s="357"/>
      <c r="BV118" s="357"/>
      <c r="BW118" s="357"/>
      <c r="BX118" s="357"/>
      <c r="BY118" s="357"/>
      <c r="BZ118" s="357"/>
      <c r="CA118" s="358"/>
      <c r="CB118" s="309" t="s">
        <v>31</v>
      </c>
      <c r="CC118" s="310"/>
      <c r="CD118" s="310"/>
      <c r="CE118" s="310"/>
      <c r="CF118" s="310"/>
      <c r="CG118" s="310"/>
      <c r="CH118" s="310"/>
      <c r="CI118" s="310"/>
      <c r="CJ118" s="310"/>
      <c r="CK118" s="310"/>
      <c r="CL118" s="310"/>
      <c r="CM118" s="310"/>
      <c r="CN118" s="310"/>
      <c r="CO118" s="310"/>
      <c r="CP118" s="310"/>
      <c r="CQ118" s="310"/>
      <c r="CR118" s="310"/>
      <c r="CS118" s="310"/>
      <c r="CT118" s="310"/>
      <c r="CU118" s="310"/>
      <c r="CV118" s="310"/>
      <c r="CW118" s="310"/>
      <c r="CX118" s="310"/>
      <c r="CY118" s="310"/>
      <c r="CZ118" s="310"/>
      <c r="DA118" s="310"/>
      <c r="DB118" s="310"/>
      <c r="DC118" s="310"/>
      <c r="DD118" s="310"/>
      <c r="DE118" s="310"/>
      <c r="DF118" s="310"/>
      <c r="DG118" s="310"/>
      <c r="DH118" s="310"/>
      <c r="DI118" s="310"/>
      <c r="DJ118" s="310"/>
      <c r="DK118" s="310"/>
      <c r="DL118" s="310"/>
      <c r="DM118" s="310"/>
      <c r="DN118" s="310"/>
      <c r="DO118" s="310"/>
      <c r="DP118" s="310"/>
      <c r="DQ118" s="310"/>
      <c r="DR118" s="310"/>
      <c r="DS118" s="310"/>
      <c r="DT118" s="310"/>
      <c r="DU118" s="310"/>
      <c r="DV118" s="310"/>
      <c r="DW118" s="310"/>
      <c r="DX118" s="310"/>
      <c r="DY118" s="310"/>
      <c r="DZ118" s="310"/>
      <c r="EA118" s="310"/>
      <c r="EB118" s="310"/>
      <c r="EC118" s="310"/>
      <c r="ED118" s="310"/>
      <c r="EE118" s="310"/>
      <c r="EF118" s="310"/>
      <c r="EG118" s="310"/>
      <c r="EH118" s="310"/>
      <c r="EI118" s="310"/>
      <c r="EJ118" s="310"/>
      <c r="EK118" s="310"/>
      <c r="EL118" s="310"/>
      <c r="EM118" s="310"/>
      <c r="EN118" s="310"/>
      <c r="EO118" s="310"/>
      <c r="EP118" s="310"/>
      <c r="EQ118" s="310"/>
      <c r="ER118" s="310"/>
      <c r="ES118" s="310"/>
      <c r="ET118" s="310"/>
      <c r="EU118" s="310"/>
      <c r="EV118" s="310"/>
      <c r="EW118" s="310"/>
      <c r="EX118" s="310"/>
      <c r="EY118" s="310"/>
      <c r="EZ118" s="310"/>
      <c r="FA118" s="310"/>
      <c r="FB118" s="310"/>
      <c r="FC118" s="310"/>
      <c r="FD118" s="310"/>
      <c r="FE118" s="310"/>
      <c r="FF118" s="310"/>
      <c r="FG118" s="310"/>
    </row>
    <row r="119" spans="1:163" ht="11.25">
      <c r="A119" s="355"/>
      <c r="B119" s="355"/>
      <c r="C119" s="355"/>
      <c r="D119" s="355"/>
      <c r="E119" s="355"/>
      <c r="F119" s="355"/>
      <c r="G119" s="355"/>
      <c r="H119" s="355"/>
      <c r="I119" s="355"/>
      <c r="J119" s="355"/>
      <c r="K119" s="355"/>
      <c r="L119" s="355"/>
      <c r="M119" s="355"/>
      <c r="N119" s="355"/>
      <c r="O119" s="355"/>
      <c r="P119" s="355"/>
      <c r="Q119" s="355"/>
      <c r="R119" s="355"/>
      <c r="S119" s="355"/>
      <c r="T119" s="355"/>
      <c r="U119" s="359"/>
      <c r="V119" s="360"/>
      <c r="W119" s="360"/>
      <c r="X119" s="360"/>
      <c r="Y119" s="360"/>
      <c r="Z119" s="360"/>
      <c r="AA119" s="361"/>
      <c r="AB119" s="362"/>
      <c r="AC119" s="363"/>
      <c r="AD119" s="363"/>
      <c r="AE119" s="363"/>
      <c r="AF119" s="363"/>
      <c r="AG119" s="363"/>
      <c r="AH119" s="363"/>
      <c r="AI119" s="363"/>
      <c r="AJ119" s="363"/>
      <c r="AK119" s="363"/>
      <c r="AL119" s="363"/>
      <c r="AM119" s="363"/>
      <c r="AN119" s="363"/>
      <c r="AO119" s="363"/>
      <c r="AP119" s="363"/>
      <c r="AQ119" s="363"/>
      <c r="AR119" s="363"/>
      <c r="AS119" s="363"/>
      <c r="AT119" s="363"/>
      <c r="AU119" s="363"/>
      <c r="AV119" s="363"/>
      <c r="AW119" s="363"/>
      <c r="AX119" s="363"/>
      <c r="AY119" s="363"/>
      <c r="AZ119" s="363"/>
      <c r="BA119" s="363"/>
      <c r="BB119" s="363"/>
      <c r="BC119" s="363"/>
      <c r="BD119" s="363"/>
      <c r="BE119" s="363"/>
      <c r="BF119" s="363"/>
      <c r="BG119" s="363"/>
      <c r="BH119" s="363"/>
      <c r="BI119" s="363"/>
      <c r="BJ119" s="363"/>
      <c r="BK119" s="363"/>
      <c r="BL119" s="363"/>
      <c r="BM119" s="363"/>
      <c r="BN119" s="364"/>
      <c r="BO119" s="359"/>
      <c r="BP119" s="360"/>
      <c r="BQ119" s="360"/>
      <c r="BR119" s="360"/>
      <c r="BS119" s="360"/>
      <c r="BT119" s="360"/>
      <c r="BU119" s="360"/>
      <c r="BV119" s="360"/>
      <c r="BW119" s="360"/>
      <c r="BX119" s="360"/>
      <c r="BY119" s="360"/>
      <c r="BZ119" s="360"/>
      <c r="CA119" s="361"/>
      <c r="CB119" s="26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8"/>
      <c r="DD119" s="26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8"/>
      <c r="EF119" s="26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</row>
    <row r="120" spans="1:163" ht="11.25" customHeight="1">
      <c r="A120" s="355"/>
      <c r="B120" s="355"/>
      <c r="C120" s="355"/>
      <c r="D120" s="355"/>
      <c r="E120" s="355"/>
      <c r="F120" s="355"/>
      <c r="G120" s="355"/>
      <c r="H120" s="355"/>
      <c r="I120" s="355"/>
      <c r="J120" s="355"/>
      <c r="K120" s="355"/>
      <c r="L120" s="355"/>
      <c r="M120" s="355"/>
      <c r="N120" s="355"/>
      <c r="O120" s="355"/>
      <c r="P120" s="355"/>
      <c r="Q120" s="355"/>
      <c r="R120" s="355"/>
      <c r="S120" s="355"/>
      <c r="T120" s="355"/>
      <c r="U120" s="359"/>
      <c r="V120" s="360"/>
      <c r="W120" s="360"/>
      <c r="X120" s="360"/>
      <c r="Y120" s="360"/>
      <c r="Z120" s="360"/>
      <c r="AA120" s="361"/>
      <c r="AB120" s="356" t="s">
        <v>23</v>
      </c>
      <c r="AC120" s="357"/>
      <c r="AD120" s="357"/>
      <c r="AE120" s="357"/>
      <c r="AF120" s="357"/>
      <c r="AG120" s="357"/>
      <c r="AH120" s="357"/>
      <c r="AI120" s="357"/>
      <c r="AJ120" s="358"/>
      <c r="AK120" s="356" t="s">
        <v>24</v>
      </c>
      <c r="AL120" s="357"/>
      <c r="AM120" s="357"/>
      <c r="AN120" s="357"/>
      <c r="AO120" s="357"/>
      <c r="AP120" s="357"/>
      <c r="AQ120" s="357"/>
      <c r="AR120" s="357"/>
      <c r="AS120" s="358"/>
      <c r="AT120" s="356" t="s">
        <v>25</v>
      </c>
      <c r="AU120" s="357"/>
      <c r="AV120" s="357"/>
      <c r="AW120" s="357"/>
      <c r="AX120" s="357"/>
      <c r="AY120" s="357"/>
      <c r="AZ120" s="357"/>
      <c r="BA120" s="357"/>
      <c r="BB120" s="357"/>
      <c r="BC120" s="357"/>
      <c r="BD120" s="357"/>
      <c r="BE120" s="358"/>
      <c r="BF120" s="356" t="s">
        <v>28</v>
      </c>
      <c r="BG120" s="357"/>
      <c r="BH120" s="357"/>
      <c r="BI120" s="357"/>
      <c r="BJ120" s="357"/>
      <c r="BK120" s="357"/>
      <c r="BL120" s="357"/>
      <c r="BM120" s="357"/>
      <c r="BN120" s="358"/>
      <c r="BO120" s="359"/>
      <c r="BP120" s="360"/>
      <c r="BQ120" s="360"/>
      <c r="BR120" s="360"/>
      <c r="BS120" s="360"/>
      <c r="BT120" s="360"/>
      <c r="BU120" s="360"/>
      <c r="BV120" s="360"/>
      <c r="BW120" s="360"/>
      <c r="BX120" s="360"/>
      <c r="BY120" s="360"/>
      <c r="BZ120" s="360"/>
      <c r="CA120" s="361"/>
      <c r="CB120" s="418" t="s">
        <v>37</v>
      </c>
      <c r="CC120" s="419"/>
      <c r="CD120" s="419"/>
      <c r="CE120" s="419"/>
      <c r="CF120" s="419"/>
      <c r="CG120" s="419"/>
      <c r="CH120" s="419"/>
      <c r="CI120" s="419"/>
      <c r="CJ120" s="419"/>
      <c r="CK120" s="419"/>
      <c r="CL120" s="419"/>
      <c r="CM120" s="419"/>
      <c r="CN120" s="419"/>
      <c r="CO120" s="420"/>
      <c r="CP120" s="420"/>
      <c r="CQ120" s="420"/>
      <c r="CR120" s="421" t="s">
        <v>22</v>
      </c>
      <c r="CS120" s="421"/>
      <c r="CT120" s="421"/>
      <c r="CU120" s="421"/>
      <c r="CV120" s="421"/>
      <c r="CW120" s="421"/>
      <c r="CX120" s="421"/>
      <c r="CY120" s="421"/>
      <c r="CZ120" s="421"/>
      <c r="DA120" s="421"/>
      <c r="DB120" s="421"/>
      <c r="DC120" s="422"/>
      <c r="DD120" s="418" t="s">
        <v>37</v>
      </c>
      <c r="DE120" s="419"/>
      <c r="DF120" s="419"/>
      <c r="DG120" s="419"/>
      <c r="DH120" s="419"/>
      <c r="DI120" s="419"/>
      <c r="DJ120" s="419"/>
      <c r="DK120" s="419"/>
      <c r="DL120" s="419"/>
      <c r="DM120" s="419"/>
      <c r="DN120" s="419"/>
      <c r="DO120" s="419"/>
      <c r="DP120" s="419"/>
      <c r="DQ120" s="420"/>
      <c r="DR120" s="420"/>
      <c r="DS120" s="420"/>
      <c r="DT120" s="421" t="s">
        <v>22</v>
      </c>
      <c r="DU120" s="421"/>
      <c r="DV120" s="421"/>
      <c r="DW120" s="421"/>
      <c r="DX120" s="421"/>
      <c r="DY120" s="421"/>
      <c r="DZ120" s="421"/>
      <c r="EA120" s="421"/>
      <c r="EB120" s="421"/>
      <c r="EC120" s="421"/>
      <c r="ED120" s="421"/>
      <c r="EE120" s="422"/>
      <c r="EF120" s="418" t="s">
        <v>37</v>
      </c>
      <c r="EG120" s="419"/>
      <c r="EH120" s="419"/>
      <c r="EI120" s="419"/>
      <c r="EJ120" s="419"/>
      <c r="EK120" s="419"/>
      <c r="EL120" s="419"/>
      <c r="EM120" s="419"/>
      <c r="EN120" s="419"/>
      <c r="EO120" s="419"/>
      <c r="EP120" s="419"/>
      <c r="EQ120" s="419"/>
      <c r="ER120" s="419"/>
      <c r="ES120" s="420"/>
      <c r="ET120" s="420"/>
      <c r="EU120" s="420"/>
      <c r="EV120" s="421" t="s">
        <v>22</v>
      </c>
      <c r="EW120" s="421"/>
      <c r="EX120" s="421"/>
      <c r="EY120" s="421"/>
      <c r="EZ120" s="421"/>
      <c r="FA120" s="421"/>
      <c r="FB120" s="421"/>
      <c r="FC120" s="421"/>
      <c r="FD120" s="421"/>
      <c r="FE120" s="421"/>
      <c r="FF120" s="421"/>
      <c r="FG120" s="421"/>
    </row>
    <row r="121" spans="1:163" ht="11.25">
      <c r="A121" s="355"/>
      <c r="B121" s="355"/>
      <c r="C121" s="355"/>
      <c r="D121" s="355"/>
      <c r="E121" s="355"/>
      <c r="F121" s="355"/>
      <c r="G121" s="355"/>
      <c r="H121" s="355"/>
      <c r="I121" s="355"/>
      <c r="J121" s="355"/>
      <c r="K121" s="355"/>
      <c r="L121" s="355"/>
      <c r="M121" s="355"/>
      <c r="N121" s="355"/>
      <c r="O121" s="355"/>
      <c r="P121" s="355"/>
      <c r="Q121" s="355"/>
      <c r="R121" s="355"/>
      <c r="S121" s="355"/>
      <c r="T121" s="355"/>
      <c r="U121" s="362"/>
      <c r="V121" s="363"/>
      <c r="W121" s="363"/>
      <c r="X121" s="363"/>
      <c r="Y121" s="363"/>
      <c r="Z121" s="363"/>
      <c r="AA121" s="364"/>
      <c r="AB121" s="362"/>
      <c r="AC121" s="363"/>
      <c r="AD121" s="363"/>
      <c r="AE121" s="363"/>
      <c r="AF121" s="363"/>
      <c r="AG121" s="363"/>
      <c r="AH121" s="363"/>
      <c r="AI121" s="363"/>
      <c r="AJ121" s="364"/>
      <c r="AK121" s="362"/>
      <c r="AL121" s="363"/>
      <c r="AM121" s="363"/>
      <c r="AN121" s="363"/>
      <c r="AO121" s="363"/>
      <c r="AP121" s="363"/>
      <c r="AQ121" s="363"/>
      <c r="AR121" s="363"/>
      <c r="AS121" s="364"/>
      <c r="AT121" s="362"/>
      <c r="AU121" s="363"/>
      <c r="AV121" s="363"/>
      <c r="AW121" s="363"/>
      <c r="AX121" s="363"/>
      <c r="AY121" s="363"/>
      <c r="AZ121" s="363"/>
      <c r="BA121" s="363"/>
      <c r="BB121" s="363"/>
      <c r="BC121" s="363"/>
      <c r="BD121" s="363"/>
      <c r="BE121" s="364"/>
      <c r="BF121" s="362"/>
      <c r="BG121" s="363"/>
      <c r="BH121" s="363"/>
      <c r="BI121" s="363"/>
      <c r="BJ121" s="363"/>
      <c r="BK121" s="363"/>
      <c r="BL121" s="363"/>
      <c r="BM121" s="363"/>
      <c r="BN121" s="364"/>
      <c r="BO121" s="362"/>
      <c r="BP121" s="363"/>
      <c r="BQ121" s="363"/>
      <c r="BR121" s="363"/>
      <c r="BS121" s="363"/>
      <c r="BT121" s="363"/>
      <c r="BU121" s="363"/>
      <c r="BV121" s="363"/>
      <c r="BW121" s="363"/>
      <c r="BX121" s="363"/>
      <c r="BY121" s="363"/>
      <c r="BZ121" s="363"/>
      <c r="CA121" s="364"/>
      <c r="CB121" s="331" t="s">
        <v>34</v>
      </c>
      <c r="CC121" s="306"/>
      <c r="CD121" s="306"/>
      <c r="CE121" s="306"/>
      <c r="CF121" s="306"/>
      <c r="CG121" s="306"/>
      <c r="CH121" s="306"/>
      <c r="CI121" s="306"/>
      <c r="CJ121" s="306"/>
      <c r="CK121" s="306"/>
      <c r="CL121" s="306"/>
      <c r="CM121" s="306"/>
      <c r="CN121" s="306"/>
      <c r="CO121" s="306"/>
      <c r="CP121" s="306"/>
      <c r="CQ121" s="306"/>
      <c r="CR121" s="306"/>
      <c r="CS121" s="306"/>
      <c r="CT121" s="306"/>
      <c r="CU121" s="306"/>
      <c r="CV121" s="306"/>
      <c r="CW121" s="306"/>
      <c r="CX121" s="306"/>
      <c r="CY121" s="306"/>
      <c r="CZ121" s="306"/>
      <c r="DA121" s="306"/>
      <c r="DB121" s="306"/>
      <c r="DC121" s="307"/>
      <c r="DD121" s="331" t="s">
        <v>35</v>
      </c>
      <c r="DE121" s="306"/>
      <c r="DF121" s="306"/>
      <c r="DG121" s="306"/>
      <c r="DH121" s="306"/>
      <c r="DI121" s="306"/>
      <c r="DJ121" s="306"/>
      <c r="DK121" s="306"/>
      <c r="DL121" s="306"/>
      <c r="DM121" s="306"/>
      <c r="DN121" s="306"/>
      <c r="DO121" s="306"/>
      <c r="DP121" s="306"/>
      <c r="DQ121" s="306"/>
      <c r="DR121" s="306"/>
      <c r="DS121" s="306"/>
      <c r="DT121" s="306"/>
      <c r="DU121" s="306"/>
      <c r="DV121" s="306"/>
      <c r="DW121" s="306"/>
      <c r="DX121" s="306"/>
      <c r="DY121" s="306"/>
      <c r="DZ121" s="306"/>
      <c r="EA121" s="306"/>
      <c r="EB121" s="306"/>
      <c r="EC121" s="306"/>
      <c r="ED121" s="306"/>
      <c r="EE121" s="307"/>
      <c r="EF121" s="331" t="s">
        <v>36</v>
      </c>
      <c r="EG121" s="306"/>
      <c r="EH121" s="306"/>
      <c r="EI121" s="306"/>
      <c r="EJ121" s="306"/>
      <c r="EK121" s="306"/>
      <c r="EL121" s="306"/>
      <c r="EM121" s="306"/>
      <c r="EN121" s="306"/>
      <c r="EO121" s="306"/>
      <c r="EP121" s="306"/>
      <c r="EQ121" s="306"/>
      <c r="ER121" s="306"/>
      <c r="ES121" s="306"/>
      <c r="ET121" s="306"/>
      <c r="EU121" s="306"/>
      <c r="EV121" s="306"/>
      <c r="EW121" s="306"/>
      <c r="EX121" s="306"/>
      <c r="EY121" s="306"/>
      <c r="EZ121" s="306"/>
      <c r="FA121" s="306"/>
      <c r="FB121" s="306"/>
      <c r="FC121" s="306"/>
      <c r="FD121" s="306"/>
      <c r="FE121" s="306"/>
      <c r="FF121" s="306"/>
      <c r="FG121" s="306"/>
    </row>
    <row r="122" spans="1:163" ht="12" thickBot="1">
      <c r="A122" s="391">
        <v>1</v>
      </c>
      <c r="B122" s="391"/>
      <c r="C122" s="391"/>
      <c r="D122" s="391"/>
      <c r="E122" s="391"/>
      <c r="F122" s="391"/>
      <c r="G122" s="391"/>
      <c r="H122" s="391"/>
      <c r="I122" s="391"/>
      <c r="J122" s="391"/>
      <c r="K122" s="391"/>
      <c r="L122" s="391"/>
      <c r="M122" s="391"/>
      <c r="N122" s="391"/>
      <c r="O122" s="391"/>
      <c r="P122" s="391"/>
      <c r="Q122" s="391"/>
      <c r="R122" s="391"/>
      <c r="S122" s="391"/>
      <c r="T122" s="392"/>
      <c r="U122" s="260">
        <v>2</v>
      </c>
      <c r="V122" s="261"/>
      <c r="W122" s="261"/>
      <c r="X122" s="261"/>
      <c r="Y122" s="261"/>
      <c r="Z122" s="261"/>
      <c r="AA122" s="251"/>
      <c r="AB122" s="261">
        <v>3</v>
      </c>
      <c r="AC122" s="261"/>
      <c r="AD122" s="261"/>
      <c r="AE122" s="261"/>
      <c r="AF122" s="261"/>
      <c r="AG122" s="261"/>
      <c r="AH122" s="261"/>
      <c r="AI122" s="261"/>
      <c r="AJ122" s="251"/>
      <c r="AK122" s="260">
        <v>4</v>
      </c>
      <c r="AL122" s="261"/>
      <c r="AM122" s="261"/>
      <c r="AN122" s="261"/>
      <c r="AO122" s="261"/>
      <c r="AP122" s="261"/>
      <c r="AQ122" s="261"/>
      <c r="AR122" s="261"/>
      <c r="AS122" s="251"/>
      <c r="AT122" s="260">
        <v>5</v>
      </c>
      <c r="AU122" s="261"/>
      <c r="AV122" s="261"/>
      <c r="AW122" s="261"/>
      <c r="AX122" s="261"/>
      <c r="AY122" s="261"/>
      <c r="AZ122" s="261"/>
      <c r="BA122" s="261"/>
      <c r="BB122" s="261"/>
      <c r="BC122" s="261"/>
      <c r="BD122" s="261"/>
      <c r="BE122" s="251"/>
      <c r="BF122" s="260">
        <v>6</v>
      </c>
      <c r="BG122" s="261"/>
      <c r="BH122" s="261"/>
      <c r="BI122" s="261"/>
      <c r="BJ122" s="261"/>
      <c r="BK122" s="261"/>
      <c r="BL122" s="261"/>
      <c r="BM122" s="261"/>
      <c r="BN122" s="251"/>
      <c r="BO122" s="393">
        <v>7</v>
      </c>
      <c r="BP122" s="394"/>
      <c r="BQ122" s="394"/>
      <c r="BR122" s="394"/>
      <c r="BS122" s="394"/>
      <c r="BT122" s="394"/>
      <c r="BU122" s="394"/>
      <c r="BV122" s="394"/>
      <c r="BW122" s="394"/>
      <c r="BX122" s="394"/>
      <c r="BY122" s="394"/>
      <c r="BZ122" s="394"/>
      <c r="CA122" s="395"/>
      <c r="CB122" s="260">
        <v>8</v>
      </c>
      <c r="CC122" s="261"/>
      <c r="CD122" s="261"/>
      <c r="CE122" s="261"/>
      <c r="CF122" s="261"/>
      <c r="CG122" s="261"/>
      <c r="CH122" s="261"/>
      <c r="CI122" s="261"/>
      <c r="CJ122" s="261"/>
      <c r="CK122" s="261"/>
      <c r="CL122" s="261"/>
      <c r="CM122" s="261"/>
      <c r="CN122" s="261"/>
      <c r="CO122" s="261"/>
      <c r="CP122" s="261"/>
      <c r="CQ122" s="261"/>
      <c r="CR122" s="261"/>
      <c r="CS122" s="261"/>
      <c r="CT122" s="261"/>
      <c r="CU122" s="261"/>
      <c r="CV122" s="261"/>
      <c r="CW122" s="261"/>
      <c r="CX122" s="261"/>
      <c r="CY122" s="261"/>
      <c r="CZ122" s="261"/>
      <c r="DA122" s="261"/>
      <c r="DB122" s="261"/>
      <c r="DC122" s="251"/>
      <c r="DD122" s="260">
        <v>9</v>
      </c>
      <c r="DE122" s="261"/>
      <c r="DF122" s="261"/>
      <c r="DG122" s="261"/>
      <c r="DH122" s="261"/>
      <c r="DI122" s="261"/>
      <c r="DJ122" s="261"/>
      <c r="DK122" s="261"/>
      <c r="DL122" s="261"/>
      <c r="DM122" s="261"/>
      <c r="DN122" s="261"/>
      <c r="DO122" s="261"/>
      <c r="DP122" s="261"/>
      <c r="DQ122" s="261"/>
      <c r="DR122" s="261"/>
      <c r="DS122" s="261"/>
      <c r="DT122" s="261"/>
      <c r="DU122" s="261"/>
      <c r="DV122" s="261"/>
      <c r="DW122" s="261"/>
      <c r="DX122" s="261"/>
      <c r="DY122" s="261"/>
      <c r="DZ122" s="261"/>
      <c r="EA122" s="261"/>
      <c r="EB122" s="261"/>
      <c r="EC122" s="261"/>
      <c r="ED122" s="261"/>
      <c r="EE122" s="251"/>
      <c r="EF122" s="260">
        <v>10</v>
      </c>
      <c r="EG122" s="261"/>
      <c r="EH122" s="261"/>
      <c r="EI122" s="261"/>
      <c r="EJ122" s="261"/>
      <c r="EK122" s="261"/>
      <c r="EL122" s="261"/>
      <c r="EM122" s="261"/>
      <c r="EN122" s="261"/>
      <c r="EO122" s="261"/>
      <c r="EP122" s="261"/>
      <c r="EQ122" s="261"/>
      <c r="ER122" s="261"/>
      <c r="ES122" s="261"/>
      <c r="ET122" s="261"/>
      <c r="EU122" s="261"/>
      <c r="EV122" s="261"/>
      <c r="EW122" s="261"/>
      <c r="EX122" s="261"/>
      <c r="EY122" s="261"/>
      <c r="EZ122" s="261"/>
      <c r="FA122" s="261"/>
      <c r="FB122" s="261"/>
      <c r="FC122" s="261"/>
      <c r="FD122" s="261"/>
      <c r="FE122" s="261"/>
      <c r="FF122" s="261"/>
      <c r="FG122" s="261"/>
    </row>
    <row r="123" spans="1:163" ht="11.25">
      <c r="A123" s="430"/>
      <c r="B123" s="430"/>
      <c r="C123" s="430"/>
      <c r="D123" s="430"/>
      <c r="E123" s="430"/>
      <c r="F123" s="430"/>
      <c r="G123" s="430"/>
      <c r="H123" s="430"/>
      <c r="I123" s="430"/>
      <c r="J123" s="430"/>
      <c r="K123" s="430"/>
      <c r="L123" s="430"/>
      <c r="M123" s="430"/>
      <c r="N123" s="430"/>
      <c r="O123" s="430"/>
      <c r="P123" s="430"/>
      <c r="Q123" s="430"/>
      <c r="R123" s="430"/>
      <c r="S123" s="430"/>
      <c r="T123" s="431"/>
      <c r="U123" s="435"/>
      <c r="V123" s="424"/>
      <c r="W123" s="424"/>
      <c r="X123" s="424"/>
      <c r="Y123" s="424"/>
      <c r="Z123" s="424"/>
      <c r="AA123" s="424"/>
      <c r="AB123" s="423"/>
      <c r="AC123" s="424"/>
      <c r="AD123" s="424"/>
      <c r="AE123" s="424"/>
      <c r="AF123" s="424"/>
      <c r="AG123" s="424"/>
      <c r="AH123" s="424"/>
      <c r="AI123" s="424"/>
      <c r="AJ123" s="425"/>
      <c r="AK123" s="423"/>
      <c r="AL123" s="424"/>
      <c r="AM123" s="424"/>
      <c r="AN123" s="424"/>
      <c r="AO123" s="424"/>
      <c r="AP123" s="424"/>
      <c r="AQ123" s="424"/>
      <c r="AR123" s="424"/>
      <c r="AS123" s="425"/>
      <c r="AT123" s="423"/>
      <c r="AU123" s="424"/>
      <c r="AV123" s="424"/>
      <c r="AW123" s="424"/>
      <c r="AX123" s="424"/>
      <c r="AY123" s="424"/>
      <c r="AZ123" s="424"/>
      <c r="BA123" s="424"/>
      <c r="BB123" s="424"/>
      <c r="BC123" s="424"/>
      <c r="BD123" s="424"/>
      <c r="BE123" s="425"/>
      <c r="BF123" s="423"/>
      <c r="BG123" s="424"/>
      <c r="BH123" s="424"/>
      <c r="BI123" s="424"/>
      <c r="BJ123" s="424"/>
      <c r="BK123" s="424"/>
      <c r="BL123" s="424"/>
      <c r="BM123" s="424"/>
      <c r="BN123" s="425"/>
      <c r="BO123" s="423"/>
      <c r="BP123" s="424"/>
      <c r="BQ123" s="424"/>
      <c r="BR123" s="424"/>
      <c r="BS123" s="424"/>
      <c r="BT123" s="424"/>
      <c r="BU123" s="424"/>
      <c r="BV123" s="424"/>
      <c r="BW123" s="424"/>
      <c r="BX123" s="424"/>
      <c r="BY123" s="424"/>
      <c r="BZ123" s="424"/>
      <c r="CA123" s="425"/>
      <c r="CB123" s="426"/>
      <c r="CC123" s="427"/>
      <c r="CD123" s="427"/>
      <c r="CE123" s="427"/>
      <c r="CF123" s="427"/>
      <c r="CG123" s="427"/>
      <c r="CH123" s="427"/>
      <c r="CI123" s="427"/>
      <c r="CJ123" s="427"/>
      <c r="CK123" s="427"/>
      <c r="CL123" s="427"/>
      <c r="CM123" s="427"/>
      <c r="CN123" s="427"/>
      <c r="CO123" s="427"/>
      <c r="CP123" s="427"/>
      <c r="CQ123" s="427"/>
      <c r="CR123" s="427"/>
      <c r="CS123" s="427"/>
      <c r="CT123" s="427"/>
      <c r="CU123" s="427"/>
      <c r="CV123" s="427"/>
      <c r="CW123" s="427"/>
      <c r="CX123" s="427"/>
      <c r="CY123" s="427"/>
      <c r="CZ123" s="427"/>
      <c r="DA123" s="427"/>
      <c r="DB123" s="427"/>
      <c r="DC123" s="428"/>
      <c r="DD123" s="426"/>
      <c r="DE123" s="427"/>
      <c r="DF123" s="427"/>
      <c r="DG123" s="427"/>
      <c r="DH123" s="427"/>
      <c r="DI123" s="427"/>
      <c r="DJ123" s="427"/>
      <c r="DK123" s="427"/>
      <c r="DL123" s="427"/>
      <c r="DM123" s="427"/>
      <c r="DN123" s="427"/>
      <c r="DO123" s="427"/>
      <c r="DP123" s="427"/>
      <c r="DQ123" s="427"/>
      <c r="DR123" s="427"/>
      <c r="DS123" s="427"/>
      <c r="DT123" s="427"/>
      <c r="DU123" s="427"/>
      <c r="DV123" s="427"/>
      <c r="DW123" s="427"/>
      <c r="DX123" s="427"/>
      <c r="DY123" s="427"/>
      <c r="DZ123" s="427"/>
      <c r="EA123" s="427"/>
      <c r="EB123" s="427"/>
      <c r="EC123" s="427"/>
      <c r="ED123" s="427"/>
      <c r="EE123" s="428"/>
      <c r="EF123" s="426"/>
      <c r="EG123" s="427"/>
      <c r="EH123" s="427"/>
      <c r="EI123" s="427"/>
      <c r="EJ123" s="427"/>
      <c r="EK123" s="427"/>
      <c r="EL123" s="427"/>
      <c r="EM123" s="427"/>
      <c r="EN123" s="427"/>
      <c r="EO123" s="427"/>
      <c r="EP123" s="427"/>
      <c r="EQ123" s="427"/>
      <c r="ER123" s="427"/>
      <c r="ES123" s="427"/>
      <c r="ET123" s="427"/>
      <c r="EU123" s="427"/>
      <c r="EV123" s="427"/>
      <c r="EW123" s="427"/>
      <c r="EX123" s="427"/>
      <c r="EY123" s="427"/>
      <c r="EZ123" s="427"/>
      <c r="FA123" s="427"/>
      <c r="FB123" s="427"/>
      <c r="FC123" s="427"/>
      <c r="FD123" s="427"/>
      <c r="FE123" s="427"/>
      <c r="FF123" s="427"/>
      <c r="FG123" s="429"/>
    </row>
    <row r="124" spans="1:163" ht="12" thickBot="1">
      <c r="A124" s="430"/>
      <c r="B124" s="430"/>
      <c r="C124" s="430"/>
      <c r="D124" s="430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30"/>
      <c r="R124" s="430"/>
      <c r="S124" s="430"/>
      <c r="T124" s="431"/>
      <c r="U124" s="336"/>
      <c r="V124" s="337"/>
      <c r="W124" s="337"/>
      <c r="X124" s="337"/>
      <c r="Y124" s="337"/>
      <c r="Z124" s="337"/>
      <c r="AA124" s="337"/>
      <c r="AB124" s="432"/>
      <c r="AC124" s="433"/>
      <c r="AD124" s="433"/>
      <c r="AE124" s="433"/>
      <c r="AF124" s="433"/>
      <c r="AG124" s="433"/>
      <c r="AH124" s="433"/>
      <c r="AI124" s="433"/>
      <c r="AJ124" s="434"/>
      <c r="AK124" s="432"/>
      <c r="AL124" s="433"/>
      <c r="AM124" s="433"/>
      <c r="AN124" s="433"/>
      <c r="AO124" s="433"/>
      <c r="AP124" s="433"/>
      <c r="AQ124" s="433"/>
      <c r="AR124" s="433"/>
      <c r="AS124" s="434"/>
      <c r="AT124" s="432"/>
      <c r="AU124" s="433"/>
      <c r="AV124" s="433"/>
      <c r="AW124" s="433"/>
      <c r="AX124" s="433"/>
      <c r="AY124" s="433"/>
      <c r="AZ124" s="433"/>
      <c r="BA124" s="433"/>
      <c r="BB124" s="433"/>
      <c r="BC124" s="433"/>
      <c r="BD124" s="433"/>
      <c r="BE124" s="434"/>
      <c r="BF124" s="432"/>
      <c r="BG124" s="433"/>
      <c r="BH124" s="433"/>
      <c r="BI124" s="433"/>
      <c r="BJ124" s="433"/>
      <c r="BK124" s="433"/>
      <c r="BL124" s="433"/>
      <c r="BM124" s="433"/>
      <c r="BN124" s="434"/>
      <c r="BO124" s="432"/>
      <c r="BP124" s="433"/>
      <c r="BQ124" s="433"/>
      <c r="BR124" s="433"/>
      <c r="BS124" s="433"/>
      <c r="BT124" s="433"/>
      <c r="BU124" s="433"/>
      <c r="BV124" s="433"/>
      <c r="BW124" s="433"/>
      <c r="BX124" s="433"/>
      <c r="BY124" s="433"/>
      <c r="BZ124" s="433"/>
      <c r="CA124" s="434"/>
      <c r="CB124" s="309"/>
      <c r="CC124" s="310"/>
      <c r="CD124" s="310"/>
      <c r="CE124" s="310"/>
      <c r="CF124" s="310"/>
      <c r="CG124" s="310"/>
      <c r="CH124" s="310"/>
      <c r="CI124" s="310"/>
      <c r="CJ124" s="310"/>
      <c r="CK124" s="310"/>
      <c r="CL124" s="310"/>
      <c r="CM124" s="310"/>
      <c r="CN124" s="310"/>
      <c r="CO124" s="310"/>
      <c r="CP124" s="310"/>
      <c r="CQ124" s="310"/>
      <c r="CR124" s="310"/>
      <c r="CS124" s="310"/>
      <c r="CT124" s="310"/>
      <c r="CU124" s="310"/>
      <c r="CV124" s="310"/>
      <c r="CW124" s="310"/>
      <c r="CX124" s="310"/>
      <c r="CY124" s="310"/>
      <c r="CZ124" s="310"/>
      <c r="DA124" s="310"/>
      <c r="DB124" s="310"/>
      <c r="DC124" s="436"/>
      <c r="DD124" s="309"/>
      <c r="DE124" s="310"/>
      <c r="DF124" s="310"/>
      <c r="DG124" s="310"/>
      <c r="DH124" s="310"/>
      <c r="DI124" s="310"/>
      <c r="DJ124" s="310"/>
      <c r="DK124" s="310"/>
      <c r="DL124" s="310"/>
      <c r="DM124" s="310"/>
      <c r="DN124" s="310"/>
      <c r="DO124" s="310"/>
      <c r="DP124" s="310"/>
      <c r="DQ124" s="310"/>
      <c r="DR124" s="310"/>
      <c r="DS124" s="310"/>
      <c r="DT124" s="310"/>
      <c r="DU124" s="310"/>
      <c r="DV124" s="310"/>
      <c r="DW124" s="310"/>
      <c r="DX124" s="310"/>
      <c r="DY124" s="310"/>
      <c r="DZ124" s="310"/>
      <c r="EA124" s="310"/>
      <c r="EB124" s="310"/>
      <c r="EC124" s="310"/>
      <c r="ED124" s="310"/>
      <c r="EE124" s="436"/>
      <c r="EF124" s="309"/>
      <c r="EG124" s="310"/>
      <c r="EH124" s="310"/>
      <c r="EI124" s="310"/>
      <c r="EJ124" s="310"/>
      <c r="EK124" s="310"/>
      <c r="EL124" s="310"/>
      <c r="EM124" s="310"/>
      <c r="EN124" s="310"/>
      <c r="EO124" s="310"/>
      <c r="EP124" s="310"/>
      <c r="EQ124" s="310"/>
      <c r="ER124" s="310"/>
      <c r="ES124" s="310"/>
      <c r="ET124" s="310"/>
      <c r="EU124" s="310"/>
      <c r="EV124" s="310"/>
      <c r="EW124" s="310"/>
      <c r="EX124" s="310"/>
      <c r="EY124" s="310"/>
      <c r="EZ124" s="310"/>
      <c r="FA124" s="310"/>
      <c r="FB124" s="310"/>
      <c r="FC124" s="310"/>
      <c r="FD124" s="310"/>
      <c r="FE124" s="310"/>
      <c r="FF124" s="310"/>
      <c r="FG124" s="437"/>
    </row>
    <row r="125" spans="1:163" ht="12" thickBot="1">
      <c r="A125" s="403" t="s">
        <v>30</v>
      </c>
      <c r="B125" s="403"/>
      <c r="C125" s="403"/>
      <c r="D125" s="403"/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  <c r="Q125" s="403"/>
      <c r="R125" s="403"/>
      <c r="S125" s="403"/>
      <c r="T125" s="403"/>
      <c r="U125" s="403"/>
      <c r="V125" s="403"/>
      <c r="W125" s="403"/>
      <c r="X125" s="403"/>
      <c r="Y125" s="403"/>
      <c r="Z125" s="403"/>
      <c r="AA125" s="403"/>
      <c r="AB125" s="404"/>
      <c r="AC125" s="405"/>
      <c r="AD125" s="405"/>
      <c r="AE125" s="405"/>
      <c r="AF125" s="405"/>
      <c r="AG125" s="405"/>
      <c r="AH125" s="405"/>
      <c r="AI125" s="405"/>
      <c r="AJ125" s="406"/>
      <c r="AK125" s="407"/>
      <c r="AL125" s="405"/>
      <c r="AM125" s="405"/>
      <c r="AN125" s="405"/>
      <c r="AO125" s="405"/>
      <c r="AP125" s="405"/>
      <c r="AQ125" s="405"/>
      <c r="AR125" s="405"/>
      <c r="AS125" s="406"/>
      <c r="AT125" s="408"/>
      <c r="AU125" s="337"/>
      <c r="AV125" s="337"/>
      <c r="AW125" s="337"/>
      <c r="AX125" s="337"/>
      <c r="AY125" s="337"/>
      <c r="AZ125" s="337"/>
      <c r="BA125" s="337"/>
      <c r="BB125" s="337"/>
      <c r="BC125" s="337"/>
      <c r="BD125" s="337"/>
      <c r="BE125" s="409"/>
      <c r="BF125" s="407"/>
      <c r="BG125" s="405"/>
      <c r="BH125" s="405"/>
      <c r="BI125" s="405"/>
      <c r="BJ125" s="405"/>
      <c r="BK125" s="405"/>
      <c r="BL125" s="405"/>
      <c r="BM125" s="405"/>
      <c r="BN125" s="406"/>
      <c r="BO125" s="405" t="s">
        <v>32</v>
      </c>
      <c r="BP125" s="405"/>
      <c r="BQ125" s="405"/>
      <c r="BR125" s="405"/>
      <c r="BS125" s="405"/>
      <c r="BT125" s="405"/>
      <c r="BU125" s="405"/>
      <c r="BV125" s="405"/>
      <c r="BW125" s="405"/>
      <c r="BX125" s="405"/>
      <c r="BY125" s="405"/>
      <c r="BZ125" s="405"/>
      <c r="CA125" s="405"/>
      <c r="CB125" s="438">
        <f>SUM(CB123:DC124)</f>
        <v>0</v>
      </c>
      <c r="CC125" s="439"/>
      <c r="CD125" s="439"/>
      <c r="CE125" s="439"/>
      <c r="CF125" s="439"/>
      <c r="CG125" s="439"/>
      <c r="CH125" s="439"/>
      <c r="CI125" s="439"/>
      <c r="CJ125" s="439"/>
      <c r="CK125" s="439"/>
      <c r="CL125" s="439"/>
      <c r="CM125" s="439"/>
      <c r="CN125" s="439"/>
      <c r="CO125" s="439"/>
      <c r="CP125" s="439"/>
      <c r="CQ125" s="439"/>
      <c r="CR125" s="439"/>
      <c r="CS125" s="439"/>
      <c r="CT125" s="439"/>
      <c r="CU125" s="439"/>
      <c r="CV125" s="439"/>
      <c r="CW125" s="439"/>
      <c r="CX125" s="439"/>
      <c r="CY125" s="439"/>
      <c r="CZ125" s="439"/>
      <c r="DA125" s="439"/>
      <c r="DB125" s="439"/>
      <c r="DC125" s="440"/>
      <c r="DD125" s="438">
        <f>SUM(DD123:EE124)</f>
        <v>0</v>
      </c>
      <c r="DE125" s="439"/>
      <c r="DF125" s="439"/>
      <c r="DG125" s="439"/>
      <c r="DH125" s="439"/>
      <c r="DI125" s="439"/>
      <c r="DJ125" s="439"/>
      <c r="DK125" s="439"/>
      <c r="DL125" s="439"/>
      <c r="DM125" s="439"/>
      <c r="DN125" s="439"/>
      <c r="DO125" s="439"/>
      <c r="DP125" s="439"/>
      <c r="DQ125" s="439"/>
      <c r="DR125" s="439"/>
      <c r="DS125" s="439"/>
      <c r="DT125" s="439"/>
      <c r="DU125" s="439"/>
      <c r="DV125" s="439"/>
      <c r="DW125" s="439"/>
      <c r="DX125" s="439"/>
      <c r="DY125" s="439"/>
      <c r="DZ125" s="439"/>
      <c r="EA125" s="439"/>
      <c r="EB125" s="439"/>
      <c r="EC125" s="439"/>
      <c r="ED125" s="439"/>
      <c r="EE125" s="440"/>
      <c r="EF125" s="438">
        <f>SUM(EF123:FG124)</f>
        <v>0</v>
      </c>
      <c r="EG125" s="439"/>
      <c r="EH125" s="439"/>
      <c r="EI125" s="439"/>
      <c r="EJ125" s="439"/>
      <c r="EK125" s="439"/>
      <c r="EL125" s="439"/>
      <c r="EM125" s="439"/>
      <c r="EN125" s="439"/>
      <c r="EO125" s="439"/>
      <c r="EP125" s="439"/>
      <c r="EQ125" s="439"/>
      <c r="ER125" s="439"/>
      <c r="ES125" s="439"/>
      <c r="ET125" s="439"/>
      <c r="EU125" s="439"/>
      <c r="EV125" s="439"/>
      <c r="EW125" s="439"/>
      <c r="EX125" s="439"/>
      <c r="EY125" s="439"/>
      <c r="EZ125" s="439"/>
      <c r="FA125" s="439"/>
      <c r="FB125" s="439"/>
      <c r="FC125" s="439"/>
      <c r="FD125" s="439"/>
      <c r="FE125" s="439"/>
      <c r="FF125" s="439"/>
      <c r="FG125" s="440"/>
    </row>
    <row r="126" spans="1:163" ht="12" thickBo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367" t="s">
        <v>29</v>
      </c>
      <c r="BP126" s="367"/>
      <c r="BQ126" s="367"/>
      <c r="BR126" s="367"/>
      <c r="BS126" s="367"/>
      <c r="BT126" s="367"/>
      <c r="BU126" s="367"/>
      <c r="BV126" s="367"/>
      <c r="BW126" s="367"/>
      <c r="BX126" s="367"/>
      <c r="BY126" s="367"/>
      <c r="BZ126" s="367"/>
      <c r="CA126" s="367"/>
      <c r="CB126" s="441">
        <f>CB125</f>
        <v>0</v>
      </c>
      <c r="CC126" s="442"/>
      <c r="CD126" s="442"/>
      <c r="CE126" s="442"/>
      <c r="CF126" s="442"/>
      <c r="CG126" s="442"/>
      <c r="CH126" s="442"/>
      <c r="CI126" s="442"/>
      <c r="CJ126" s="442"/>
      <c r="CK126" s="442"/>
      <c r="CL126" s="442"/>
      <c r="CM126" s="442"/>
      <c r="CN126" s="442"/>
      <c r="CO126" s="442"/>
      <c r="CP126" s="442"/>
      <c r="CQ126" s="442"/>
      <c r="CR126" s="442"/>
      <c r="CS126" s="442"/>
      <c r="CT126" s="442"/>
      <c r="CU126" s="442"/>
      <c r="CV126" s="442"/>
      <c r="CW126" s="442"/>
      <c r="CX126" s="442"/>
      <c r="CY126" s="442"/>
      <c r="CZ126" s="442"/>
      <c r="DA126" s="442"/>
      <c r="DB126" s="442"/>
      <c r="DC126" s="443"/>
      <c r="DD126" s="441">
        <f>DD125</f>
        <v>0</v>
      </c>
      <c r="DE126" s="442"/>
      <c r="DF126" s="442"/>
      <c r="DG126" s="442"/>
      <c r="DH126" s="442"/>
      <c r="DI126" s="442"/>
      <c r="DJ126" s="442"/>
      <c r="DK126" s="442"/>
      <c r="DL126" s="442"/>
      <c r="DM126" s="442"/>
      <c r="DN126" s="442"/>
      <c r="DO126" s="442"/>
      <c r="DP126" s="442"/>
      <c r="DQ126" s="442"/>
      <c r="DR126" s="442"/>
      <c r="DS126" s="442"/>
      <c r="DT126" s="442"/>
      <c r="DU126" s="442"/>
      <c r="DV126" s="442"/>
      <c r="DW126" s="442"/>
      <c r="DX126" s="442"/>
      <c r="DY126" s="442"/>
      <c r="DZ126" s="442"/>
      <c r="EA126" s="442"/>
      <c r="EB126" s="442"/>
      <c r="EC126" s="442"/>
      <c r="ED126" s="442"/>
      <c r="EE126" s="443"/>
      <c r="EF126" s="441">
        <f>EF125</f>
        <v>0</v>
      </c>
      <c r="EG126" s="442"/>
      <c r="EH126" s="442"/>
      <c r="EI126" s="442"/>
      <c r="EJ126" s="442"/>
      <c r="EK126" s="442"/>
      <c r="EL126" s="442"/>
      <c r="EM126" s="442"/>
      <c r="EN126" s="442"/>
      <c r="EO126" s="442"/>
      <c r="EP126" s="442"/>
      <c r="EQ126" s="442"/>
      <c r="ER126" s="442"/>
      <c r="ES126" s="442"/>
      <c r="ET126" s="442"/>
      <c r="EU126" s="442"/>
      <c r="EV126" s="442"/>
      <c r="EW126" s="442"/>
      <c r="EX126" s="442"/>
      <c r="EY126" s="442"/>
      <c r="EZ126" s="442"/>
      <c r="FA126" s="442"/>
      <c r="FB126" s="442"/>
      <c r="FC126" s="442"/>
      <c r="FD126" s="442"/>
      <c r="FE126" s="442"/>
      <c r="FF126" s="442"/>
      <c r="FG126" s="443"/>
    </row>
    <row r="130" spans="2:158" ht="11.25">
      <c r="B130" s="5" t="s">
        <v>15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</row>
    <row r="131" spans="2:158" ht="13.5">
      <c r="B131" s="5" t="s">
        <v>16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8"/>
      <c r="AB131" s="8"/>
      <c r="AC131" s="444" t="s">
        <v>107</v>
      </c>
      <c r="AD131" s="444"/>
      <c r="AE131" s="444"/>
      <c r="AF131" s="444"/>
      <c r="AG131" s="444"/>
      <c r="AH131" s="444"/>
      <c r="AI131" s="444"/>
      <c r="AJ131" s="444"/>
      <c r="AK131" s="444"/>
      <c r="AL131" s="444"/>
      <c r="AM131" s="444"/>
      <c r="AN131" s="444"/>
      <c r="AO131" s="444"/>
      <c r="AP131" s="444"/>
      <c r="AQ131" s="444"/>
      <c r="AR131" s="444"/>
      <c r="AS131" s="444"/>
      <c r="AT131" s="444"/>
      <c r="AU131" s="444"/>
      <c r="AV131" s="444"/>
      <c r="AW131" s="444"/>
      <c r="AX131" s="444"/>
      <c r="AY131" s="444"/>
      <c r="AZ131" s="444"/>
      <c r="BA131" s="444"/>
      <c r="BB131" s="444"/>
      <c r="BC131" s="444"/>
      <c r="BD131" s="444"/>
      <c r="BE131" s="444"/>
      <c r="BF131" s="444"/>
      <c r="BG131" s="444"/>
      <c r="BH131" s="444"/>
      <c r="BI131" s="444"/>
      <c r="BJ131" s="444"/>
      <c r="BK131" s="32"/>
      <c r="BL131" s="444"/>
      <c r="BM131" s="444"/>
      <c r="BN131" s="444"/>
      <c r="BO131" s="444"/>
      <c r="BP131" s="444"/>
      <c r="BQ131" s="444"/>
      <c r="BR131" s="444"/>
      <c r="BS131" s="444"/>
      <c r="BT131" s="444"/>
      <c r="BU131" s="444"/>
      <c r="BV131" s="444"/>
      <c r="BW131" s="444"/>
      <c r="BX131" s="444"/>
      <c r="BY131" s="444"/>
      <c r="BZ131" s="32"/>
      <c r="CA131" s="444" t="s">
        <v>437</v>
      </c>
      <c r="CB131" s="444"/>
      <c r="CC131" s="444"/>
      <c r="CD131" s="444"/>
      <c r="CE131" s="444"/>
      <c r="CF131" s="444"/>
      <c r="CG131" s="444"/>
      <c r="CH131" s="444"/>
      <c r="CI131" s="444"/>
      <c r="CJ131" s="444"/>
      <c r="CK131" s="444"/>
      <c r="CL131" s="444"/>
      <c r="CM131" s="444"/>
      <c r="CN131" s="444"/>
      <c r="CO131" s="444"/>
      <c r="CP131" s="444"/>
      <c r="CQ131" s="444"/>
      <c r="CR131" s="444"/>
      <c r="CS131" s="444"/>
      <c r="CT131" s="444"/>
      <c r="CU131" s="444"/>
      <c r="CV131" s="444"/>
      <c r="CW131" s="444"/>
      <c r="CX131" s="444"/>
      <c r="CY131" s="444"/>
      <c r="CZ131" s="444"/>
      <c r="DA131" s="444"/>
      <c r="DB131" s="444"/>
      <c r="DC131" s="444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</row>
    <row r="132" spans="2:158" ht="11.2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445" t="s">
        <v>17</v>
      </c>
      <c r="AD132" s="445"/>
      <c r="AE132" s="445"/>
      <c r="AF132" s="445"/>
      <c r="AG132" s="445"/>
      <c r="AH132" s="445"/>
      <c r="AI132" s="445"/>
      <c r="AJ132" s="445"/>
      <c r="AK132" s="445"/>
      <c r="AL132" s="445"/>
      <c r="AM132" s="445"/>
      <c r="AN132" s="445"/>
      <c r="AO132" s="445"/>
      <c r="AP132" s="445"/>
      <c r="AQ132" s="445"/>
      <c r="AR132" s="445"/>
      <c r="AS132" s="445"/>
      <c r="AT132" s="445"/>
      <c r="AU132" s="445"/>
      <c r="AV132" s="445"/>
      <c r="AW132" s="445"/>
      <c r="AX132" s="445"/>
      <c r="AY132" s="445"/>
      <c r="AZ132" s="445"/>
      <c r="BA132" s="445"/>
      <c r="BB132" s="445"/>
      <c r="BC132" s="445"/>
      <c r="BD132" s="445"/>
      <c r="BE132" s="445"/>
      <c r="BF132" s="445"/>
      <c r="BG132" s="445"/>
      <c r="BH132" s="445"/>
      <c r="BI132" s="445"/>
      <c r="BJ132" s="445"/>
      <c r="BK132" s="9"/>
      <c r="BL132" s="445" t="s">
        <v>1</v>
      </c>
      <c r="BM132" s="445"/>
      <c r="BN132" s="445"/>
      <c r="BO132" s="445"/>
      <c r="BP132" s="445"/>
      <c r="BQ132" s="445"/>
      <c r="BR132" s="445"/>
      <c r="BS132" s="445"/>
      <c r="BT132" s="445"/>
      <c r="BU132" s="445"/>
      <c r="BV132" s="445"/>
      <c r="BW132" s="445"/>
      <c r="BX132" s="445"/>
      <c r="BY132" s="445"/>
      <c r="BZ132" s="9"/>
      <c r="CA132" s="445" t="s">
        <v>2</v>
      </c>
      <c r="CB132" s="445"/>
      <c r="CC132" s="445"/>
      <c r="CD132" s="445"/>
      <c r="CE132" s="445"/>
      <c r="CF132" s="445"/>
      <c r="CG132" s="445"/>
      <c r="CH132" s="445"/>
      <c r="CI132" s="445"/>
      <c r="CJ132" s="445"/>
      <c r="CK132" s="445"/>
      <c r="CL132" s="445"/>
      <c r="CM132" s="445"/>
      <c r="CN132" s="445"/>
      <c r="CO132" s="445"/>
      <c r="CP132" s="445"/>
      <c r="CQ132" s="445"/>
      <c r="CR132" s="445"/>
      <c r="CS132" s="445"/>
      <c r="CT132" s="445"/>
      <c r="CU132" s="445"/>
      <c r="CV132" s="445"/>
      <c r="CW132" s="445"/>
      <c r="CX132" s="445"/>
      <c r="CY132" s="445"/>
      <c r="CZ132" s="445"/>
      <c r="DA132" s="445"/>
      <c r="DB132" s="445"/>
      <c r="DC132" s="445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</row>
    <row r="134" spans="2:158" ht="13.5">
      <c r="B134" s="5" t="s">
        <v>18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444" t="s">
        <v>430</v>
      </c>
      <c r="AD134" s="444"/>
      <c r="AE134" s="444"/>
      <c r="AF134" s="444"/>
      <c r="AG134" s="444"/>
      <c r="AH134" s="444"/>
      <c r="AI134" s="444"/>
      <c r="AJ134" s="444"/>
      <c r="AK134" s="444"/>
      <c r="AL134" s="444"/>
      <c r="AM134" s="444"/>
      <c r="AN134" s="444"/>
      <c r="AO134" s="444"/>
      <c r="AP134" s="444"/>
      <c r="AQ134" s="444"/>
      <c r="AR134" s="444"/>
      <c r="AS134" s="444"/>
      <c r="AT134" s="444"/>
      <c r="AU134" s="444"/>
      <c r="AV134" s="444"/>
      <c r="AW134" s="444"/>
      <c r="AX134" s="444"/>
      <c r="AY134" s="444"/>
      <c r="AZ134" s="444"/>
      <c r="BA134" s="444"/>
      <c r="BB134" s="444"/>
      <c r="BC134" s="444"/>
      <c r="BD134" s="444"/>
      <c r="BE134" s="444"/>
      <c r="BF134" s="444"/>
      <c r="BG134" s="444"/>
      <c r="BH134" s="444"/>
      <c r="BI134" s="444"/>
      <c r="BJ134" s="444"/>
      <c r="BK134" s="32"/>
      <c r="BL134" s="444" t="s">
        <v>431</v>
      </c>
      <c r="BM134" s="444"/>
      <c r="BN134" s="444"/>
      <c r="BO134" s="444"/>
      <c r="BP134" s="444"/>
      <c r="BQ134" s="444"/>
      <c r="BR134" s="444"/>
      <c r="BS134" s="444"/>
      <c r="BT134" s="444"/>
      <c r="BU134" s="444"/>
      <c r="BV134" s="444"/>
      <c r="BW134" s="444"/>
      <c r="BX134" s="444"/>
      <c r="BY134" s="444"/>
      <c r="BZ134" s="444"/>
      <c r="CA134" s="444"/>
      <c r="CB134" s="444"/>
      <c r="CC134" s="444"/>
      <c r="CD134" s="444"/>
      <c r="CE134" s="444"/>
      <c r="CF134" s="444"/>
      <c r="CG134" s="444"/>
      <c r="CH134" s="444"/>
      <c r="CI134" s="444"/>
      <c r="CJ134" s="444"/>
      <c r="CK134" s="444"/>
      <c r="CL134" s="444"/>
      <c r="CM134" s="444"/>
      <c r="CN134" s="444"/>
      <c r="CO134" s="32"/>
      <c r="CP134" s="345" t="s">
        <v>108</v>
      </c>
      <c r="CQ134" s="345"/>
      <c r="CR134" s="345"/>
      <c r="CS134" s="345"/>
      <c r="CT134" s="345"/>
      <c r="CU134" s="345"/>
      <c r="CV134" s="345"/>
      <c r="CW134" s="345"/>
      <c r="CX134" s="345"/>
      <c r="CY134" s="345"/>
      <c r="CZ134" s="345"/>
      <c r="DA134" s="345"/>
      <c r="DB134" s="345"/>
      <c r="DC134" s="345"/>
      <c r="DD134" s="345"/>
      <c r="DE134" s="345"/>
      <c r="DF134" s="345"/>
      <c r="DG134" s="345"/>
      <c r="DH134" s="345"/>
      <c r="DI134" s="345"/>
      <c r="DJ134" s="345"/>
      <c r="DK134" s="34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</row>
    <row r="135" spans="2:158" ht="11.2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445" t="s">
        <v>17</v>
      </c>
      <c r="AD135" s="445"/>
      <c r="AE135" s="445"/>
      <c r="AF135" s="445"/>
      <c r="AG135" s="445"/>
      <c r="AH135" s="445"/>
      <c r="AI135" s="445"/>
      <c r="AJ135" s="445"/>
      <c r="AK135" s="445"/>
      <c r="AL135" s="445"/>
      <c r="AM135" s="445"/>
      <c r="AN135" s="445"/>
      <c r="AO135" s="445"/>
      <c r="AP135" s="445"/>
      <c r="AQ135" s="445"/>
      <c r="AR135" s="445"/>
      <c r="AS135" s="445"/>
      <c r="AT135" s="445"/>
      <c r="AU135" s="445"/>
      <c r="AV135" s="445"/>
      <c r="AW135" s="445"/>
      <c r="AX135" s="445"/>
      <c r="AY135" s="445"/>
      <c r="AZ135" s="445"/>
      <c r="BA135" s="445"/>
      <c r="BB135" s="445"/>
      <c r="BC135" s="445"/>
      <c r="BD135" s="445"/>
      <c r="BE135" s="445"/>
      <c r="BF135" s="445"/>
      <c r="BG135" s="445"/>
      <c r="BH135" s="445"/>
      <c r="BI135" s="445"/>
      <c r="BJ135" s="445"/>
      <c r="BK135" s="9"/>
      <c r="BL135" s="445" t="s">
        <v>40</v>
      </c>
      <c r="BM135" s="445"/>
      <c r="BN135" s="445"/>
      <c r="BO135" s="445"/>
      <c r="BP135" s="445"/>
      <c r="BQ135" s="445"/>
      <c r="BR135" s="445"/>
      <c r="BS135" s="445"/>
      <c r="BT135" s="445"/>
      <c r="BU135" s="445"/>
      <c r="BV135" s="445"/>
      <c r="BW135" s="445"/>
      <c r="BX135" s="445"/>
      <c r="BY135" s="445"/>
      <c r="BZ135" s="445"/>
      <c r="CA135" s="445"/>
      <c r="CB135" s="445"/>
      <c r="CC135" s="445"/>
      <c r="CD135" s="445"/>
      <c r="CE135" s="445"/>
      <c r="CF135" s="445"/>
      <c r="CG135" s="445"/>
      <c r="CH135" s="445"/>
      <c r="CI135" s="445"/>
      <c r="CJ135" s="445"/>
      <c r="CK135" s="445"/>
      <c r="CL135" s="445"/>
      <c r="CM135" s="445"/>
      <c r="CN135" s="445"/>
      <c r="CO135" s="9"/>
      <c r="CP135" s="445" t="s">
        <v>19</v>
      </c>
      <c r="CQ135" s="445"/>
      <c r="CR135" s="445"/>
      <c r="CS135" s="445"/>
      <c r="CT135" s="445"/>
      <c r="CU135" s="445"/>
      <c r="CV135" s="445"/>
      <c r="CW135" s="445"/>
      <c r="CX135" s="445"/>
      <c r="CY135" s="445"/>
      <c r="CZ135" s="445"/>
      <c r="DA135" s="445"/>
      <c r="DB135" s="445"/>
      <c r="DC135" s="445"/>
      <c r="DD135" s="445"/>
      <c r="DE135" s="445"/>
      <c r="DF135" s="445"/>
      <c r="DG135" s="445"/>
      <c r="DH135" s="445"/>
      <c r="DI135" s="445"/>
      <c r="DJ135" s="445"/>
      <c r="DK135" s="445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</row>
    <row r="136" spans="2:158" ht="11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</row>
    <row r="137" spans="2:158" ht="13.5">
      <c r="B137" s="5"/>
      <c r="C137" s="7" t="s">
        <v>3</v>
      </c>
      <c r="D137" s="345" t="s">
        <v>61</v>
      </c>
      <c r="E137" s="345"/>
      <c r="F137" s="345"/>
      <c r="G137" s="345"/>
      <c r="H137" s="5" t="s">
        <v>3</v>
      </c>
      <c r="I137" s="5"/>
      <c r="J137" s="345" t="s">
        <v>62</v>
      </c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217"/>
      <c r="AA137" s="217"/>
      <c r="AB137" s="217"/>
      <c r="AC137" s="218" t="s">
        <v>406</v>
      </c>
      <c r="AD137" s="218"/>
      <c r="AE137" s="218"/>
      <c r="AF137" s="447" t="s">
        <v>4</v>
      </c>
      <c r="AG137" s="447"/>
      <c r="AH137" s="447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</row>
    <row r="138" spans="2:158" ht="11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</row>
    <row r="139" spans="2:158" ht="11.25">
      <c r="B139" s="29" t="s">
        <v>0</v>
      </c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</row>
    <row r="140" spans="2:158" ht="13.5">
      <c r="B140" s="444" t="s">
        <v>110</v>
      </c>
      <c r="C140" s="444"/>
      <c r="D140" s="444"/>
      <c r="E140" s="444"/>
      <c r="F140" s="444"/>
      <c r="G140" s="444"/>
      <c r="H140" s="444"/>
      <c r="I140" s="444"/>
      <c r="J140" s="444"/>
      <c r="K140" s="444"/>
      <c r="L140" s="444"/>
      <c r="M140" s="444"/>
      <c r="N140" s="444"/>
      <c r="O140" s="444"/>
      <c r="P140" s="444"/>
      <c r="Q140" s="444"/>
      <c r="R140" s="444"/>
      <c r="S140" s="444"/>
      <c r="T140" s="444"/>
      <c r="U140" s="444"/>
      <c r="V140" s="444"/>
      <c r="W140" s="444"/>
      <c r="X140" s="444"/>
      <c r="Y140" s="444"/>
      <c r="Z140" s="444"/>
      <c r="AA140" s="444"/>
      <c r="AB140" s="444"/>
      <c r="AC140" s="444"/>
      <c r="AD140" s="444"/>
      <c r="AE140" s="444"/>
      <c r="AF140" s="444"/>
      <c r="AG140" s="444"/>
      <c r="AH140" s="444"/>
      <c r="AI140" s="444"/>
      <c r="AJ140" s="444"/>
      <c r="AK140" s="444"/>
      <c r="AL140" s="444"/>
      <c r="AM140" s="444"/>
      <c r="AN140" s="444"/>
      <c r="AO140" s="444"/>
      <c r="AP140" s="444"/>
      <c r="AQ140" s="444"/>
      <c r="AR140" s="444"/>
      <c r="AS140" s="444"/>
      <c r="AT140" s="444"/>
      <c r="AU140" s="444"/>
      <c r="AV140" s="444"/>
      <c r="AW140" s="444"/>
      <c r="AX140" s="444"/>
      <c r="AY140" s="444"/>
      <c r="AZ140" s="444"/>
      <c r="BA140" s="444"/>
      <c r="BB140" s="444"/>
      <c r="BC140" s="444"/>
      <c r="BD140" s="444"/>
      <c r="BE140" s="444"/>
      <c r="BF140" s="444"/>
      <c r="BG140" s="444"/>
      <c r="BH140" s="444"/>
      <c r="BI140" s="444"/>
      <c r="BJ140" s="444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</row>
    <row r="141" spans="2:158" ht="11.25">
      <c r="B141" s="286" t="s">
        <v>49</v>
      </c>
      <c r="C141" s="286"/>
      <c r="D141" s="286"/>
      <c r="E141" s="286"/>
      <c r="F141" s="286"/>
      <c r="G141" s="286"/>
      <c r="H141" s="286"/>
      <c r="I141" s="286"/>
      <c r="J141" s="286"/>
      <c r="K141" s="286"/>
      <c r="L141" s="286"/>
      <c r="M141" s="286"/>
      <c r="N141" s="286"/>
      <c r="O141" s="286"/>
      <c r="P141" s="286"/>
      <c r="Q141" s="286"/>
      <c r="R141" s="286"/>
      <c r="S141" s="286"/>
      <c r="T141" s="286"/>
      <c r="U141" s="286"/>
      <c r="V141" s="286"/>
      <c r="W141" s="286"/>
      <c r="X141" s="286"/>
      <c r="Y141" s="286"/>
      <c r="Z141" s="286"/>
      <c r="AA141" s="286"/>
      <c r="AB141" s="286"/>
      <c r="AC141" s="286"/>
      <c r="AD141" s="286"/>
      <c r="AE141" s="286"/>
      <c r="AF141" s="286"/>
      <c r="AG141" s="286"/>
      <c r="AH141" s="286"/>
      <c r="AI141" s="286"/>
      <c r="AJ141" s="286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6"/>
      <c r="AU141" s="286"/>
      <c r="AV141" s="286"/>
      <c r="AW141" s="286"/>
      <c r="AX141" s="286"/>
      <c r="AY141" s="286"/>
      <c r="AZ141" s="286"/>
      <c r="BA141" s="286"/>
      <c r="BB141" s="286"/>
      <c r="BC141" s="286"/>
      <c r="BD141" s="286"/>
      <c r="BE141" s="286"/>
      <c r="BF141" s="286"/>
      <c r="BG141" s="286"/>
      <c r="BH141" s="286"/>
      <c r="BI141" s="286"/>
      <c r="BJ141" s="286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</row>
    <row r="142" spans="2:158" ht="33.75" customHeight="1">
      <c r="B142" s="278" t="s">
        <v>68</v>
      </c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  <c r="AA142" s="278"/>
      <c r="AB142" s="278"/>
      <c r="AC142" s="278"/>
      <c r="AD142" s="278"/>
      <c r="AE142" s="278"/>
      <c r="AF142" s="278"/>
      <c r="AG142" s="278"/>
      <c r="AH142" s="278"/>
      <c r="AI142" s="278"/>
      <c r="AJ142" s="278"/>
      <c r="AK142" s="278"/>
      <c r="AL142" s="278"/>
      <c r="AM142" s="278"/>
      <c r="AN142" s="278"/>
      <c r="AO142" s="278"/>
      <c r="AP142" s="278"/>
      <c r="AQ142" s="278"/>
      <c r="AR142" s="278"/>
      <c r="AS142" s="278"/>
      <c r="AT142" s="278"/>
      <c r="AU142" s="278"/>
      <c r="AV142" s="278"/>
      <c r="AW142" s="278"/>
      <c r="AX142" s="278"/>
      <c r="AY142" s="278"/>
      <c r="AZ142" s="278"/>
      <c r="BA142" s="278"/>
      <c r="BB142" s="278"/>
      <c r="BC142" s="278"/>
      <c r="BD142" s="278"/>
      <c r="BE142" s="278"/>
      <c r="BF142" s="278"/>
      <c r="BG142" s="278"/>
      <c r="BH142" s="278"/>
      <c r="BI142" s="278"/>
      <c r="BJ142" s="278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</row>
    <row r="143" spans="2:158" ht="11.25">
      <c r="B143" s="286" t="s">
        <v>57</v>
      </c>
      <c r="C143" s="286"/>
      <c r="D143" s="286"/>
      <c r="E143" s="286"/>
      <c r="F143" s="286"/>
      <c r="G143" s="286"/>
      <c r="H143" s="286"/>
      <c r="I143" s="286"/>
      <c r="J143" s="286"/>
      <c r="K143" s="286"/>
      <c r="L143" s="286"/>
      <c r="M143" s="286"/>
      <c r="N143" s="286"/>
      <c r="O143" s="286"/>
      <c r="P143" s="286"/>
      <c r="Q143" s="286"/>
      <c r="R143" s="286"/>
      <c r="S143" s="286"/>
      <c r="T143" s="286"/>
      <c r="U143" s="286"/>
      <c r="V143" s="286"/>
      <c r="W143" s="286"/>
      <c r="X143" s="286"/>
      <c r="Y143" s="286"/>
      <c r="Z143" s="286"/>
      <c r="AA143" s="286"/>
      <c r="AB143" s="286"/>
      <c r="AC143" s="286"/>
      <c r="AD143" s="286"/>
      <c r="AE143" s="286"/>
      <c r="AF143" s="286"/>
      <c r="AG143" s="286"/>
      <c r="AH143" s="286"/>
      <c r="AI143" s="286"/>
      <c r="AJ143" s="286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6"/>
      <c r="AU143" s="286"/>
      <c r="AV143" s="286"/>
      <c r="AW143" s="286"/>
      <c r="AX143" s="286"/>
      <c r="AY143" s="286"/>
      <c r="AZ143" s="286"/>
      <c r="BA143" s="286"/>
      <c r="BB143" s="286"/>
      <c r="BC143" s="286"/>
      <c r="BD143" s="286"/>
      <c r="BE143" s="286"/>
      <c r="BF143" s="286"/>
      <c r="BG143" s="286"/>
      <c r="BH143" s="286"/>
      <c r="BI143" s="286"/>
      <c r="BJ143" s="286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</row>
    <row r="144" spans="2:158" ht="13.5">
      <c r="B144" s="444"/>
      <c r="C144" s="444"/>
      <c r="D144" s="444"/>
      <c r="E144" s="444"/>
      <c r="F144" s="444"/>
      <c r="G144" s="444"/>
      <c r="H144" s="444"/>
      <c r="I144" s="444"/>
      <c r="J144" s="444"/>
      <c r="K144" s="444"/>
      <c r="L144" s="444"/>
      <c r="M144" s="444"/>
      <c r="N144" s="444"/>
      <c r="O144" s="444"/>
      <c r="P144" s="444"/>
      <c r="Q144" s="444"/>
      <c r="R144" s="444"/>
      <c r="S144" s="444"/>
      <c r="T144" s="444"/>
      <c r="U144" s="444"/>
      <c r="V144" s="32"/>
      <c r="W144" s="32"/>
      <c r="X144" s="444" t="s">
        <v>109</v>
      </c>
      <c r="Y144" s="444"/>
      <c r="Z144" s="444"/>
      <c r="AA144" s="444"/>
      <c r="AB144" s="444"/>
      <c r="AC144" s="444"/>
      <c r="AD144" s="444"/>
      <c r="AE144" s="444"/>
      <c r="AF144" s="444"/>
      <c r="AG144" s="444"/>
      <c r="AH144" s="444"/>
      <c r="AI144" s="444"/>
      <c r="AJ144" s="444"/>
      <c r="AK144" s="444"/>
      <c r="AL144" s="444"/>
      <c r="AM144" s="444"/>
      <c r="AN144" s="444"/>
      <c r="AO144" s="444"/>
      <c r="AP144" s="444"/>
      <c r="AQ144" s="444"/>
      <c r="AR144" s="444"/>
      <c r="AS144" s="444"/>
      <c r="AT144" s="444"/>
      <c r="AU144" s="444"/>
      <c r="AV144" s="444"/>
      <c r="AW144" s="444"/>
      <c r="AX144" s="444"/>
      <c r="AY144" s="444"/>
      <c r="AZ144" s="444"/>
      <c r="BA144" s="444"/>
      <c r="BB144" s="444"/>
      <c r="BC144" s="444"/>
      <c r="BD144" s="444"/>
      <c r="BE144" s="444"/>
      <c r="BF144" s="444"/>
      <c r="BG144" s="444"/>
      <c r="BH144" s="444"/>
      <c r="BI144" s="444"/>
      <c r="BJ144" s="444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</row>
    <row r="145" spans="2:158" ht="11.25">
      <c r="B145" s="446" t="s">
        <v>1</v>
      </c>
      <c r="C145" s="446"/>
      <c r="D145" s="446"/>
      <c r="E145" s="446"/>
      <c r="F145" s="446"/>
      <c r="G145" s="446"/>
      <c r="H145" s="446"/>
      <c r="I145" s="446"/>
      <c r="J145" s="446"/>
      <c r="K145" s="446"/>
      <c r="L145" s="446"/>
      <c r="M145" s="446"/>
      <c r="N145" s="446"/>
      <c r="O145" s="446"/>
      <c r="P145" s="446"/>
      <c r="Q145" s="446"/>
      <c r="R145" s="446"/>
      <c r="S145" s="446"/>
      <c r="T145" s="446"/>
      <c r="U145" s="446"/>
      <c r="V145" s="3"/>
      <c r="W145" s="3"/>
      <c r="X145" s="446" t="s">
        <v>2</v>
      </c>
      <c r="Y145" s="446"/>
      <c r="Z145" s="446"/>
      <c r="AA145" s="446"/>
      <c r="AB145" s="446"/>
      <c r="AC145" s="446"/>
      <c r="AD145" s="446"/>
      <c r="AE145" s="446"/>
      <c r="AF145" s="446"/>
      <c r="AG145" s="446"/>
      <c r="AH145" s="446"/>
      <c r="AI145" s="446"/>
      <c r="AJ145" s="446"/>
      <c r="AK145" s="446"/>
      <c r="AL145" s="446"/>
      <c r="AM145" s="446"/>
      <c r="AN145" s="446"/>
      <c r="AO145" s="446"/>
      <c r="AP145" s="446"/>
      <c r="AQ145" s="446"/>
      <c r="AR145" s="446"/>
      <c r="AS145" s="446"/>
      <c r="AT145" s="446"/>
      <c r="AU145" s="446"/>
      <c r="AV145" s="446"/>
      <c r="AW145" s="446"/>
      <c r="AX145" s="446"/>
      <c r="AY145" s="446"/>
      <c r="AZ145" s="446"/>
      <c r="BA145" s="446"/>
      <c r="BB145" s="446"/>
      <c r="BC145" s="446"/>
      <c r="BD145" s="446"/>
      <c r="BE145" s="446"/>
      <c r="BF145" s="446"/>
      <c r="BG145" s="446"/>
      <c r="BH145" s="446"/>
      <c r="BI145" s="446"/>
      <c r="BJ145" s="446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</row>
    <row r="146" spans="2:158" ht="11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</row>
    <row r="147" spans="2:158" ht="13.5">
      <c r="B147" s="5"/>
      <c r="C147" s="7" t="s">
        <v>3</v>
      </c>
      <c r="D147" s="345" t="s">
        <v>61</v>
      </c>
      <c r="E147" s="345"/>
      <c r="F147" s="345"/>
      <c r="G147" s="345"/>
      <c r="H147" s="5" t="s">
        <v>3</v>
      </c>
      <c r="I147" s="5"/>
      <c r="J147" s="345" t="s">
        <v>62</v>
      </c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448"/>
      <c r="AA147" s="448"/>
      <c r="AB147" s="448"/>
      <c r="AC147" s="347" t="s">
        <v>406</v>
      </c>
      <c r="AD147" s="347"/>
      <c r="AE147" s="347"/>
      <c r="AF147" s="447" t="s">
        <v>4</v>
      </c>
      <c r="AG147" s="447"/>
      <c r="AH147" s="447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</row>
  </sheetData>
  <sheetProtection/>
  <mergeCells count="825">
    <mergeCell ref="AB112:AJ112"/>
    <mergeCell ref="AK112:AS112"/>
    <mergeCell ref="AT112:BE112"/>
    <mergeCell ref="BF112:BN112"/>
    <mergeCell ref="CB106:DC106"/>
    <mergeCell ref="DD106:EE106"/>
    <mergeCell ref="EF106:FG106"/>
    <mergeCell ref="CB112:DC112"/>
    <mergeCell ref="DD112:EE112"/>
    <mergeCell ref="EF112:FF112"/>
    <mergeCell ref="EF111:FG111"/>
    <mergeCell ref="CB110:DC110"/>
    <mergeCell ref="DD110:EE110"/>
    <mergeCell ref="EF110:FF110"/>
    <mergeCell ref="BO112:CA112"/>
    <mergeCell ref="AB102:AJ102"/>
    <mergeCell ref="AK102:AS102"/>
    <mergeCell ref="AT102:BE102"/>
    <mergeCell ref="BF111:BN111"/>
    <mergeCell ref="BO111:CA111"/>
    <mergeCell ref="AT106:BE106"/>
    <mergeCell ref="BF106:BN106"/>
    <mergeCell ref="BO104:CA104"/>
    <mergeCell ref="BO103:CA103"/>
    <mergeCell ref="CB91:DC91"/>
    <mergeCell ref="DD91:EE91"/>
    <mergeCell ref="EF91:FF91"/>
    <mergeCell ref="CB93:DC93"/>
    <mergeCell ref="DD93:EE93"/>
    <mergeCell ref="EF93:FF93"/>
    <mergeCell ref="EF92:FG92"/>
    <mergeCell ref="AB91:AJ91"/>
    <mergeCell ref="AK91:AS91"/>
    <mergeCell ref="AB93:AJ93"/>
    <mergeCell ref="AK93:AS93"/>
    <mergeCell ref="A63:I63"/>
    <mergeCell ref="J63:S63"/>
    <mergeCell ref="T63:AE63"/>
    <mergeCell ref="BF63:CM63"/>
    <mergeCell ref="CN63:DU63"/>
    <mergeCell ref="DV63:FB63"/>
    <mergeCell ref="A61:I61"/>
    <mergeCell ref="J61:S61"/>
    <mergeCell ref="T61:AE61"/>
    <mergeCell ref="BF61:CM61"/>
    <mergeCell ref="CN61:DU61"/>
    <mergeCell ref="DV61:FB61"/>
    <mergeCell ref="CN62:DU62"/>
    <mergeCell ref="DV62:FB62"/>
    <mergeCell ref="A53:I53"/>
    <mergeCell ref="J53:S53"/>
    <mergeCell ref="T53:AE53"/>
    <mergeCell ref="BF53:CM53"/>
    <mergeCell ref="CN53:DU53"/>
    <mergeCell ref="DV53:FB53"/>
    <mergeCell ref="A44:I44"/>
    <mergeCell ref="J44:S44"/>
    <mergeCell ref="T44:AE44"/>
    <mergeCell ref="BF44:CM44"/>
    <mergeCell ref="CN44:DU44"/>
    <mergeCell ref="DV44:FB44"/>
    <mergeCell ref="CN52:DU52"/>
    <mergeCell ref="DV52:FB52"/>
    <mergeCell ref="A42:I42"/>
    <mergeCell ref="J42:S42"/>
    <mergeCell ref="T42:AE42"/>
    <mergeCell ref="BF42:CM42"/>
    <mergeCell ref="CN42:DU42"/>
    <mergeCell ref="DV42:FB42"/>
    <mergeCell ref="BO106:CA106"/>
    <mergeCell ref="A111:T111"/>
    <mergeCell ref="U111:AA111"/>
    <mergeCell ref="BO105:CA105"/>
    <mergeCell ref="CB105:DC105"/>
    <mergeCell ref="DD105:EE105"/>
    <mergeCell ref="AB111:AJ111"/>
    <mergeCell ref="AK111:AS111"/>
    <mergeCell ref="A106:T106"/>
    <mergeCell ref="U106:AA106"/>
    <mergeCell ref="AB106:AJ106"/>
    <mergeCell ref="AK106:AS106"/>
    <mergeCell ref="DD104:EE104"/>
    <mergeCell ref="EF104:FG104"/>
    <mergeCell ref="A105:T105"/>
    <mergeCell ref="U105:AA105"/>
    <mergeCell ref="AB105:AJ105"/>
    <mergeCell ref="AK105:AS105"/>
    <mergeCell ref="AT105:BE105"/>
    <mergeCell ref="BF105:BN105"/>
    <mergeCell ref="EF105:FG105"/>
    <mergeCell ref="AT104:BE104"/>
    <mergeCell ref="A103:T103"/>
    <mergeCell ref="CB104:DC104"/>
    <mergeCell ref="A104:T104"/>
    <mergeCell ref="U104:AA104"/>
    <mergeCell ref="AB104:AJ104"/>
    <mergeCell ref="AK104:AS104"/>
    <mergeCell ref="BF103:BN103"/>
    <mergeCell ref="U103:AA103"/>
    <mergeCell ref="AB103:AJ103"/>
    <mergeCell ref="AK103:AS103"/>
    <mergeCell ref="CB103:DC103"/>
    <mergeCell ref="DD103:EE103"/>
    <mergeCell ref="EF103:FG103"/>
    <mergeCell ref="DD102:EE102"/>
    <mergeCell ref="EF102:FF102"/>
    <mergeCell ref="CB102:DC102"/>
    <mergeCell ref="CB101:DC101"/>
    <mergeCell ref="DD101:EE101"/>
    <mergeCell ref="CB100:DC100"/>
    <mergeCell ref="EF101:FG101"/>
    <mergeCell ref="EF99:FG99"/>
    <mergeCell ref="EF100:FG100"/>
    <mergeCell ref="AT101:BE101"/>
    <mergeCell ref="BF101:BN101"/>
    <mergeCell ref="BO100:CA100"/>
    <mergeCell ref="DD99:EE99"/>
    <mergeCell ref="BF99:BN99"/>
    <mergeCell ref="BO99:CA99"/>
    <mergeCell ref="CB99:DC99"/>
    <mergeCell ref="DD100:EE100"/>
    <mergeCell ref="A101:T101"/>
    <mergeCell ref="U101:AA101"/>
    <mergeCell ref="AB101:AJ101"/>
    <mergeCell ref="AK101:AS101"/>
    <mergeCell ref="A100:T100"/>
    <mergeCell ref="AT99:BE99"/>
    <mergeCell ref="A99:T99"/>
    <mergeCell ref="U99:AA99"/>
    <mergeCell ref="AB99:AJ99"/>
    <mergeCell ref="AK99:AS99"/>
    <mergeCell ref="U100:AA100"/>
    <mergeCell ref="AB100:AJ100"/>
    <mergeCell ref="A97:T97"/>
    <mergeCell ref="U97:AA97"/>
    <mergeCell ref="A98:T98"/>
    <mergeCell ref="U98:AA98"/>
    <mergeCell ref="AB98:AJ98"/>
    <mergeCell ref="AK98:AS98"/>
    <mergeCell ref="BF90:BN90"/>
    <mergeCell ref="BO90:CA90"/>
    <mergeCell ref="AT92:BE92"/>
    <mergeCell ref="BF92:BN92"/>
    <mergeCell ref="AT94:BE94"/>
    <mergeCell ref="BF94:BN94"/>
    <mergeCell ref="BO94:CA94"/>
    <mergeCell ref="AT90:BE90"/>
    <mergeCell ref="CB90:DC90"/>
    <mergeCell ref="DD90:EE90"/>
    <mergeCell ref="EF90:FG90"/>
    <mergeCell ref="A92:T92"/>
    <mergeCell ref="U92:AA92"/>
    <mergeCell ref="BO92:CA92"/>
    <mergeCell ref="CB92:DC92"/>
    <mergeCell ref="DD92:EE92"/>
    <mergeCell ref="AB92:AJ92"/>
    <mergeCell ref="AK92:AS92"/>
    <mergeCell ref="A80:T80"/>
    <mergeCell ref="U80:AA80"/>
    <mergeCell ref="AB80:AJ80"/>
    <mergeCell ref="AK80:AS80"/>
    <mergeCell ref="AT80:BE80"/>
    <mergeCell ref="BF80:BN80"/>
    <mergeCell ref="BO80:CA80"/>
    <mergeCell ref="CB80:DC80"/>
    <mergeCell ref="DD80:EE80"/>
    <mergeCell ref="EF80:FG80"/>
    <mergeCell ref="A81:T81"/>
    <mergeCell ref="U81:AA81"/>
    <mergeCell ref="AB81:AJ81"/>
    <mergeCell ref="AK81:AS81"/>
    <mergeCell ref="AT81:BE81"/>
    <mergeCell ref="BF81:BN81"/>
    <mergeCell ref="BO81:CA81"/>
    <mergeCell ref="CB81:DC81"/>
    <mergeCell ref="DD81:EE81"/>
    <mergeCell ref="EF81:FG81"/>
    <mergeCell ref="A82:T82"/>
    <mergeCell ref="U82:AA82"/>
    <mergeCell ref="AB82:AJ82"/>
    <mergeCell ref="AK82:AS82"/>
    <mergeCell ref="AT82:BE82"/>
    <mergeCell ref="BF82:BN82"/>
    <mergeCell ref="BO82:CA82"/>
    <mergeCell ref="CB82:DC82"/>
    <mergeCell ref="DD82:EE82"/>
    <mergeCell ref="EF82:FG82"/>
    <mergeCell ref="A83:T83"/>
    <mergeCell ref="U83:AA83"/>
    <mergeCell ref="AB83:AJ83"/>
    <mergeCell ref="AK83:AS83"/>
    <mergeCell ref="AT83:BE83"/>
    <mergeCell ref="BF83:BN83"/>
    <mergeCell ref="BO83:CA83"/>
    <mergeCell ref="CB83:DC83"/>
    <mergeCell ref="DD83:EE83"/>
    <mergeCell ref="EF83:FG83"/>
    <mergeCell ref="A84:T84"/>
    <mergeCell ref="U84:AA84"/>
    <mergeCell ref="AB84:AJ84"/>
    <mergeCell ref="AK84:AS84"/>
    <mergeCell ref="AT84:BE84"/>
    <mergeCell ref="BF84:BN84"/>
    <mergeCell ref="BO84:CA84"/>
    <mergeCell ref="CB84:DC84"/>
    <mergeCell ref="DD84:EE84"/>
    <mergeCell ref="EF84:FG84"/>
    <mergeCell ref="A85:T85"/>
    <mergeCell ref="U85:AA85"/>
    <mergeCell ref="AB85:AJ85"/>
    <mergeCell ref="AK85:AS85"/>
    <mergeCell ref="AT85:BE85"/>
    <mergeCell ref="BF85:BN85"/>
    <mergeCell ref="BO85:CA85"/>
    <mergeCell ref="CB85:DC85"/>
    <mergeCell ref="DD85:EE85"/>
    <mergeCell ref="EF85:FG85"/>
    <mergeCell ref="A86:T86"/>
    <mergeCell ref="U86:AA86"/>
    <mergeCell ref="AB86:AJ86"/>
    <mergeCell ref="AK86:AS86"/>
    <mergeCell ref="AT86:BE86"/>
    <mergeCell ref="BF86:BN86"/>
    <mergeCell ref="BO86:CA86"/>
    <mergeCell ref="CB86:DC86"/>
    <mergeCell ref="DD86:EE86"/>
    <mergeCell ref="EF86:FG86"/>
    <mergeCell ref="A87:T87"/>
    <mergeCell ref="U87:AA87"/>
    <mergeCell ref="AB87:AJ87"/>
    <mergeCell ref="AK87:AS87"/>
    <mergeCell ref="AT87:BE87"/>
    <mergeCell ref="BF87:BN87"/>
    <mergeCell ref="BO87:CA87"/>
    <mergeCell ref="CB87:DC87"/>
    <mergeCell ref="AT88:BE88"/>
    <mergeCell ref="BF88:BN88"/>
    <mergeCell ref="BO88:CA88"/>
    <mergeCell ref="CB88:DC88"/>
    <mergeCell ref="A88:T88"/>
    <mergeCell ref="U88:AA88"/>
    <mergeCell ref="AB88:AJ88"/>
    <mergeCell ref="AK88:AS88"/>
    <mergeCell ref="AT89:BE89"/>
    <mergeCell ref="BF89:BN89"/>
    <mergeCell ref="BO89:CA89"/>
    <mergeCell ref="CB89:DC89"/>
    <mergeCell ref="A89:T89"/>
    <mergeCell ref="U89:AA89"/>
    <mergeCell ref="AB89:AJ89"/>
    <mergeCell ref="AK89:AS89"/>
    <mergeCell ref="DD89:EE89"/>
    <mergeCell ref="EF89:FG89"/>
    <mergeCell ref="BO79:CA79"/>
    <mergeCell ref="CB79:DC79"/>
    <mergeCell ref="DD79:EE79"/>
    <mergeCell ref="EF79:FG79"/>
    <mergeCell ref="DD88:EE88"/>
    <mergeCell ref="EF88:FG88"/>
    <mergeCell ref="DD87:EE87"/>
    <mergeCell ref="EF87:FG87"/>
    <mergeCell ref="A62:I62"/>
    <mergeCell ref="J62:S62"/>
    <mergeCell ref="T62:AE62"/>
    <mergeCell ref="AF62:AN62"/>
    <mergeCell ref="AO62:BE62"/>
    <mergeCell ref="BF62:CM62"/>
    <mergeCell ref="CN59:DU59"/>
    <mergeCell ref="DV59:FB59"/>
    <mergeCell ref="AO60:BE60"/>
    <mergeCell ref="BF60:CM60"/>
    <mergeCell ref="CN60:DU60"/>
    <mergeCell ref="DV60:FB60"/>
    <mergeCell ref="AO59:BE59"/>
    <mergeCell ref="BF59:CM59"/>
    <mergeCell ref="A60:I60"/>
    <mergeCell ref="J60:S60"/>
    <mergeCell ref="T60:AE60"/>
    <mergeCell ref="AF60:AN60"/>
    <mergeCell ref="A59:I59"/>
    <mergeCell ref="J59:S59"/>
    <mergeCell ref="T59:AE59"/>
    <mergeCell ref="AF59:AN59"/>
    <mergeCell ref="CN57:DU57"/>
    <mergeCell ref="DV57:FB57"/>
    <mergeCell ref="A58:I58"/>
    <mergeCell ref="J58:S58"/>
    <mergeCell ref="T58:AE58"/>
    <mergeCell ref="AF58:AN58"/>
    <mergeCell ref="AO58:BE58"/>
    <mergeCell ref="BF58:CM58"/>
    <mergeCell ref="CN58:DU58"/>
    <mergeCell ref="DV58:FB58"/>
    <mergeCell ref="A57:I57"/>
    <mergeCell ref="J57:S57"/>
    <mergeCell ref="T57:AE57"/>
    <mergeCell ref="AF57:AN57"/>
    <mergeCell ref="AO57:BE57"/>
    <mergeCell ref="BF57:CM57"/>
    <mergeCell ref="CN55:DU55"/>
    <mergeCell ref="DV55:FB55"/>
    <mergeCell ref="AO56:BE56"/>
    <mergeCell ref="BF56:CM56"/>
    <mergeCell ref="CN56:DU56"/>
    <mergeCell ref="DV56:FB56"/>
    <mergeCell ref="AO55:BE55"/>
    <mergeCell ref="BF55:CM55"/>
    <mergeCell ref="A56:I56"/>
    <mergeCell ref="J56:S56"/>
    <mergeCell ref="T56:AE56"/>
    <mergeCell ref="AF56:AN56"/>
    <mergeCell ref="A55:I55"/>
    <mergeCell ref="J55:S55"/>
    <mergeCell ref="T55:AE55"/>
    <mergeCell ref="AF55:AN55"/>
    <mergeCell ref="A54:I54"/>
    <mergeCell ref="J54:S54"/>
    <mergeCell ref="T54:AE54"/>
    <mergeCell ref="AF54:AN54"/>
    <mergeCell ref="AO54:BE54"/>
    <mergeCell ref="BF54:CM54"/>
    <mergeCell ref="CN54:DU54"/>
    <mergeCell ref="DV54:FB54"/>
    <mergeCell ref="A52:I52"/>
    <mergeCell ref="J52:S52"/>
    <mergeCell ref="T52:AE52"/>
    <mergeCell ref="AF52:AN52"/>
    <mergeCell ref="AO52:BE52"/>
    <mergeCell ref="BF52:CM52"/>
    <mergeCell ref="CN50:DU50"/>
    <mergeCell ref="DV50:FB50"/>
    <mergeCell ref="AO51:BE51"/>
    <mergeCell ref="BF51:CM51"/>
    <mergeCell ref="CN51:DU51"/>
    <mergeCell ref="DV51:FB51"/>
    <mergeCell ref="AO50:BE50"/>
    <mergeCell ref="BF50:CM50"/>
    <mergeCell ref="A51:I51"/>
    <mergeCell ref="J51:S51"/>
    <mergeCell ref="T51:AE51"/>
    <mergeCell ref="AF51:AN51"/>
    <mergeCell ref="A50:I50"/>
    <mergeCell ref="J50:S50"/>
    <mergeCell ref="T50:AE50"/>
    <mergeCell ref="AF50:AN50"/>
    <mergeCell ref="CN48:DU48"/>
    <mergeCell ref="DV48:FB48"/>
    <mergeCell ref="A49:I49"/>
    <mergeCell ref="J49:S49"/>
    <mergeCell ref="T49:AE49"/>
    <mergeCell ref="AF49:AN49"/>
    <mergeCell ref="AO49:BE49"/>
    <mergeCell ref="BF49:CM49"/>
    <mergeCell ref="CN49:DU49"/>
    <mergeCell ref="DV49:FB49"/>
    <mergeCell ref="A48:I48"/>
    <mergeCell ref="J48:S48"/>
    <mergeCell ref="T48:AE48"/>
    <mergeCell ref="AF48:AN48"/>
    <mergeCell ref="AO48:BE48"/>
    <mergeCell ref="BF48:CM48"/>
    <mergeCell ref="CN46:DU46"/>
    <mergeCell ref="DV46:FB46"/>
    <mergeCell ref="AO47:BE47"/>
    <mergeCell ref="BF47:CM47"/>
    <mergeCell ref="CN47:DU47"/>
    <mergeCell ref="DV47:FB47"/>
    <mergeCell ref="AO46:BE46"/>
    <mergeCell ref="BF46:CM46"/>
    <mergeCell ref="A47:I47"/>
    <mergeCell ref="J47:S47"/>
    <mergeCell ref="T47:AE47"/>
    <mergeCell ref="AF47:AN47"/>
    <mergeCell ref="A46:I46"/>
    <mergeCell ref="J46:S46"/>
    <mergeCell ref="T46:AE46"/>
    <mergeCell ref="AF46:AN46"/>
    <mergeCell ref="CN43:DU43"/>
    <mergeCell ref="DV43:FB43"/>
    <mergeCell ref="A45:I45"/>
    <mergeCell ref="J45:S45"/>
    <mergeCell ref="T45:AE45"/>
    <mergeCell ref="AF45:AN45"/>
    <mergeCell ref="AO45:BE45"/>
    <mergeCell ref="BF45:CM45"/>
    <mergeCell ref="CN45:DU45"/>
    <mergeCell ref="DV45:FB45"/>
    <mergeCell ref="A43:I43"/>
    <mergeCell ref="J43:S43"/>
    <mergeCell ref="T43:AE43"/>
    <mergeCell ref="AF43:AN43"/>
    <mergeCell ref="AO43:BE43"/>
    <mergeCell ref="BF43:CM43"/>
    <mergeCell ref="CN40:DU40"/>
    <mergeCell ref="DV40:FB40"/>
    <mergeCell ref="AO41:BE41"/>
    <mergeCell ref="BF41:CM41"/>
    <mergeCell ref="CN41:DU41"/>
    <mergeCell ref="DV41:FB41"/>
    <mergeCell ref="AO40:BE40"/>
    <mergeCell ref="BF40:CM40"/>
    <mergeCell ref="A41:I41"/>
    <mergeCell ref="J41:S41"/>
    <mergeCell ref="T41:AE41"/>
    <mergeCell ref="AF41:AN41"/>
    <mergeCell ref="A40:I40"/>
    <mergeCell ref="J40:S40"/>
    <mergeCell ref="T40:AE40"/>
    <mergeCell ref="AF40:AN40"/>
    <mergeCell ref="AO39:BE39"/>
    <mergeCell ref="BF39:CM39"/>
    <mergeCell ref="CN39:DU39"/>
    <mergeCell ref="DV39:FB39"/>
    <mergeCell ref="A39:I39"/>
    <mergeCell ref="J39:S39"/>
    <mergeCell ref="T39:AE39"/>
    <mergeCell ref="AF39:AN39"/>
    <mergeCell ref="A38:I38"/>
    <mergeCell ref="J38:S38"/>
    <mergeCell ref="T38:AE38"/>
    <mergeCell ref="AF38:AN38"/>
    <mergeCell ref="DV36:FB36"/>
    <mergeCell ref="CN38:DU38"/>
    <mergeCell ref="DV38:FB38"/>
    <mergeCell ref="DV37:FB37"/>
    <mergeCell ref="CN37:DU37"/>
    <mergeCell ref="AF36:AN36"/>
    <mergeCell ref="CN35:DU35"/>
    <mergeCell ref="AO38:BE38"/>
    <mergeCell ref="BF38:CM38"/>
    <mergeCell ref="AO36:BE36"/>
    <mergeCell ref="BF36:CM36"/>
    <mergeCell ref="AF37:AN37"/>
    <mergeCell ref="AO37:BE37"/>
    <mergeCell ref="BF37:CM37"/>
    <mergeCell ref="A37:I37"/>
    <mergeCell ref="J37:S37"/>
    <mergeCell ref="T37:AE37"/>
    <mergeCell ref="A34:I34"/>
    <mergeCell ref="J34:S34"/>
    <mergeCell ref="T34:AE34"/>
    <mergeCell ref="A36:I36"/>
    <mergeCell ref="J36:S36"/>
    <mergeCell ref="T36:AE36"/>
    <mergeCell ref="AF34:AN34"/>
    <mergeCell ref="AO34:BE34"/>
    <mergeCell ref="BF34:CM34"/>
    <mergeCell ref="J35:S35"/>
    <mergeCell ref="T35:AE35"/>
    <mergeCell ref="AF35:AN35"/>
    <mergeCell ref="AO35:BE35"/>
    <mergeCell ref="BF35:CM35"/>
    <mergeCell ref="D147:G147"/>
    <mergeCell ref="J147:Y147"/>
    <mergeCell ref="Z147:AB147"/>
    <mergeCell ref="AC147:AE147"/>
    <mergeCell ref="AF147:AH147"/>
    <mergeCell ref="A33:I33"/>
    <mergeCell ref="J33:S33"/>
    <mergeCell ref="T33:AE33"/>
    <mergeCell ref="AF33:AN33"/>
    <mergeCell ref="A35:I35"/>
    <mergeCell ref="B141:BJ141"/>
    <mergeCell ref="B142:BJ142"/>
    <mergeCell ref="B143:BJ143"/>
    <mergeCell ref="B144:U144"/>
    <mergeCell ref="X144:BJ144"/>
    <mergeCell ref="B145:U145"/>
    <mergeCell ref="X145:BJ145"/>
    <mergeCell ref="D137:G137"/>
    <mergeCell ref="J137:Y137"/>
    <mergeCell ref="AF137:AH137"/>
    <mergeCell ref="B140:BJ140"/>
    <mergeCell ref="AC134:BJ134"/>
    <mergeCell ref="BL134:CN134"/>
    <mergeCell ref="CP134:DK134"/>
    <mergeCell ref="AC135:BJ135"/>
    <mergeCell ref="BL135:CN135"/>
    <mergeCell ref="CP135:DK135"/>
    <mergeCell ref="AC131:BJ131"/>
    <mergeCell ref="BL131:BY131"/>
    <mergeCell ref="CA131:DC131"/>
    <mergeCell ref="AC132:BJ132"/>
    <mergeCell ref="BL132:BY132"/>
    <mergeCell ref="CA132:DC132"/>
    <mergeCell ref="BO126:CA126"/>
    <mergeCell ref="CB126:DC126"/>
    <mergeCell ref="DD126:EE126"/>
    <mergeCell ref="EF126:FG126"/>
    <mergeCell ref="EF124:FG124"/>
    <mergeCell ref="CB125:DC125"/>
    <mergeCell ref="DD125:EE125"/>
    <mergeCell ref="EF125:FG125"/>
    <mergeCell ref="A125:AA125"/>
    <mergeCell ref="AB125:AJ125"/>
    <mergeCell ref="AK125:AS125"/>
    <mergeCell ref="DD124:EE124"/>
    <mergeCell ref="BF125:BN125"/>
    <mergeCell ref="BO125:CA125"/>
    <mergeCell ref="AT125:BE125"/>
    <mergeCell ref="BO123:CA123"/>
    <mergeCell ref="CB123:DC123"/>
    <mergeCell ref="BO124:CA124"/>
    <mergeCell ref="CB124:DC124"/>
    <mergeCell ref="DD123:EE123"/>
    <mergeCell ref="EF123:FG123"/>
    <mergeCell ref="A124:T124"/>
    <mergeCell ref="U124:AA124"/>
    <mergeCell ref="AB124:AJ124"/>
    <mergeCell ref="AK124:AS124"/>
    <mergeCell ref="AT124:BE124"/>
    <mergeCell ref="BF124:BN124"/>
    <mergeCell ref="A123:T123"/>
    <mergeCell ref="U123:AA123"/>
    <mergeCell ref="AB123:AJ123"/>
    <mergeCell ref="AK123:AS123"/>
    <mergeCell ref="AT123:BE123"/>
    <mergeCell ref="BF123:BN123"/>
    <mergeCell ref="A122:T122"/>
    <mergeCell ref="U122:AA122"/>
    <mergeCell ref="AB122:AJ122"/>
    <mergeCell ref="AK122:AS122"/>
    <mergeCell ref="AT122:BE122"/>
    <mergeCell ref="BF122:BN122"/>
    <mergeCell ref="EF120:ER120"/>
    <mergeCell ref="ES120:EU120"/>
    <mergeCell ref="BO122:CA122"/>
    <mergeCell ref="CB122:DC122"/>
    <mergeCell ref="DD122:EE122"/>
    <mergeCell ref="EF122:FG122"/>
    <mergeCell ref="EV120:FG120"/>
    <mergeCell ref="CB121:DC121"/>
    <mergeCell ref="BF120:BN121"/>
    <mergeCell ref="DD121:EE121"/>
    <mergeCell ref="EF121:FG121"/>
    <mergeCell ref="CB120:CN120"/>
    <mergeCell ref="CO120:CQ120"/>
    <mergeCell ref="CR120:DC120"/>
    <mergeCell ref="DD120:DP120"/>
    <mergeCell ref="DQ120:DS120"/>
    <mergeCell ref="DT120:EE120"/>
    <mergeCell ref="EF109:FG109"/>
    <mergeCell ref="A116:FG116"/>
    <mergeCell ref="A118:T121"/>
    <mergeCell ref="U118:AA121"/>
    <mergeCell ref="AB118:BN119"/>
    <mergeCell ref="BO118:CA121"/>
    <mergeCell ref="CB118:FG118"/>
    <mergeCell ref="AB120:AJ121"/>
    <mergeCell ref="AK120:AS121"/>
    <mergeCell ref="AT120:BE121"/>
    <mergeCell ref="CB108:DC108"/>
    <mergeCell ref="DD108:EE108"/>
    <mergeCell ref="CB111:DC111"/>
    <mergeCell ref="DD111:EE111"/>
    <mergeCell ref="CB109:DC109"/>
    <mergeCell ref="DD109:EE109"/>
    <mergeCell ref="U108:AA108"/>
    <mergeCell ref="AB108:AJ108"/>
    <mergeCell ref="BO108:CA108"/>
    <mergeCell ref="AB110:AJ110"/>
    <mergeCell ref="AK110:AS110"/>
    <mergeCell ref="AT110:BE110"/>
    <mergeCell ref="AK108:AS108"/>
    <mergeCell ref="AT108:BE108"/>
    <mergeCell ref="BF108:BN108"/>
    <mergeCell ref="BO109:CA109"/>
    <mergeCell ref="DD107:EE107"/>
    <mergeCell ref="EF107:FG107"/>
    <mergeCell ref="EF108:FG108"/>
    <mergeCell ref="A109:T109"/>
    <mergeCell ref="U109:AA109"/>
    <mergeCell ref="AB109:AJ109"/>
    <mergeCell ref="AK109:AS109"/>
    <mergeCell ref="AT109:BE109"/>
    <mergeCell ref="BF109:BN109"/>
    <mergeCell ref="A108:T108"/>
    <mergeCell ref="BO98:CA98"/>
    <mergeCell ref="BO107:CA107"/>
    <mergeCell ref="AK100:AS100"/>
    <mergeCell ref="AT100:BE100"/>
    <mergeCell ref="BF100:BN100"/>
    <mergeCell ref="AT98:BE98"/>
    <mergeCell ref="BF98:BN98"/>
    <mergeCell ref="BF104:BN104"/>
    <mergeCell ref="AT103:BE103"/>
    <mergeCell ref="BO101:CA101"/>
    <mergeCell ref="CB98:DC98"/>
    <mergeCell ref="DD98:EE98"/>
    <mergeCell ref="EF98:FG98"/>
    <mergeCell ref="A107:T107"/>
    <mergeCell ref="U107:AA107"/>
    <mergeCell ref="AB107:AJ107"/>
    <mergeCell ref="AK107:AS107"/>
    <mergeCell ref="AT107:BE107"/>
    <mergeCell ref="BF107:BN107"/>
    <mergeCell ref="CB107:DC107"/>
    <mergeCell ref="DD96:EE96"/>
    <mergeCell ref="EF96:FG96"/>
    <mergeCell ref="AB97:AJ97"/>
    <mergeCell ref="AK97:AS97"/>
    <mergeCell ref="AT97:BE97"/>
    <mergeCell ref="BF97:BN97"/>
    <mergeCell ref="BO97:CA97"/>
    <mergeCell ref="CB97:DC97"/>
    <mergeCell ref="DD97:EE97"/>
    <mergeCell ref="EF97:FG97"/>
    <mergeCell ref="DD95:EE95"/>
    <mergeCell ref="EF95:FG95"/>
    <mergeCell ref="A96:T96"/>
    <mergeCell ref="U96:AA96"/>
    <mergeCell ref="AB96:AJ96"/>
    <mergeCell ref="AK96:AS96"/>
    <mergeCell ref="AT96:BE96"/>
    <mergeCell ref="BF96:BN96"/>
    <mergeCell ref="BO96:CA96"/>
    <mergeCell ref="CB96:DC96"/>
    <mergeCell ref="DD94:EE94"/>
    <mergeCell ref="EF94:FG94"/>
    <mergeCell ref="A95:T95"/>
    <mergeCell ref="U95:AA95"/>
    <mergeCell ref="AB95:AJ95"/>
    <mergeCell ref="AK95:AS95"/>
    <mergeCell ref="AT95:BE95"/>
    <mergeCell ref="BF95:BN95"/>
    <mergeCell ref="BO95:CA95"/>
    <mergeCell ref="CB95:DC95"/>
    <mergeCell ref="A94:T94"/>
    <mergeCell ref="U94:AA94"/>
    <mergeCell ref="AB94:AJ94"/>
    <mergeCell ref="AK94:AS94"/>
    <mergeCell ref="DD113:EE113"/>
    <mergeCell ref="EF113:FG113"/>
    <mergeCell ref="BO114:CA114"/>
    <mergeCell ref="CB114:DC114"/>
    <mergeCell ref="DD114:EE114"/>
    <mergeCell ref="EF114:FG114"/>
    <mergeCell ref="DD78:EE78"/>
    <mergeCell ref="EF78:FG78"/>
    <mergeCell ref="CB94:DC94"/>
    <mergeCell ref="A113:AA113"/>
    <mergeCell ref="AB113:AJ113"/>
    <mergeCell ref="AK113:AS113"/>
    <mergeCell ref="AT113:BE113"/>
    <mergeCell ref="BF113:BN113"/>
    <mergeCell ref="BO113:CA113"/>
    <mergeCell ref="CB113:DC113"/>
    <mergeCell ref="A79:T79"/>
    <mergeCell ref="U79:AA79"/>
    <mergeCell ref="AB79:AJ79"/>
    <mergeCell ref="AK79:AS79"/>
    <mergeCell ref="AT79:BE79"/>
    <mergeCell ref="BF79:BN79"/>
    <mergeCell ref="BO77:CA77"/>
    <mergeCell ref="CB77:DC77"/>
    <mergeCell ref="BO78:CA78"/>
    <mergeCell ref="CB78:DC78"/>
    <mergeCell ref="DD77:EE77"/>
    <mergeCell ref="EF77:FG77"/>
    <mergeCell ref="A78:T78"/>
    <mergeCell ref="U78:AA78"/>
    <mergeCell ref="AB78:AJ78"/>
    <mergeCell ref="AK78:AS78"/>
    <mergeCell ref="AT78:BE78"/>
    <mergeCell ref="BF78:BN78"/>
    <mergeCell ref="A77:T77"/>
    <mergeCell ref="U77:AA77"/>
    <mergeCell ref="AB77:AJ77"/>
    <mergeCell ref="AK77:AS77"/>
    <mergeCell ref="AT77:BE77"/>
    <mergeCell ref="BF77:BN77"/>
    <mergeCell ref="EF75:FG76"/>
    <mergeCell ref="DQ74:DS74"/>
    <mergeCell ref="DT74:EE74"/>
    <mergeCell ref="EF74:ER74"/>
    <mergeCell ref="ES74:EU74"/>
    <mergeCell ref="AT76:BE76"/>
    <mergeCell ref="BF76:BN76"/>
    <mergeCell ref="CB73:FG73"/>
    <mergeCell ref="CB74:CN74"/>
    <mergeCell ref="CO74:CQ74"/>
    <mergeCell ref="CR74:DC74"/>
    <mergeCell ref="DD74:DP74"/>
    <mergeCell ref="EV74:FG74"/>
    <mergeCell ref="CB75:DC76"/>
    <mergeCell ref="DD75:EE76"/>
    <mergeCell ref="CN65:DU65"/>
    <mergeCell ref="DV29:FD29"/>
    <mergeCell ref="DV30:FD30"/>
    <mergeCell ref="DV31:FD31"/>
    <mergeCell ref="DV32:FD32"/>
    <mergeCell ref="CN34:DU34"/>
    <mergeCell ref="DV34:FB34"/>
    <mergeCell ref="DV35:FB35"/>
    <mergeCell ref="CN33:DU33"/>
    <mergeCell ref="DV33:FB33"/>
    <mergeCell ref="BF65:CM65"/>
    <mergeCell ref="CN27:DU27"/>
    <mergeCell ref="CN28:DU28"/>
    <mergeCell ref="DV28:FD28"/>
    <mergeCell ref="DV27:FD27"/>
    <mergeCell ref="CN29:DU29"/>
    <mergeCell ref="CN30:DU30"/>
    <mergeCell ref="CN31:DU31"/>
    <mergeCell ref="CN32:DU32"/>
    <mergeCell ref="BF27:CM27"/>
    <mergeCell ref="AO28:BE28"/>
    <mergeCell ref="A28:I28"/>
    <mergeCell ref="J28:S28"/>
    <mergeCell ref="T28:AE28"/>
    <mergeCell ref="AF28:AN28"/>
    <mergeCell ref="EH10:EJ10"/>
    <mergeCell ref="AF29:AN29"/>
    <mergeCell ref="AO29:BE29"/>
    <mergeCell ref="DV64:FD64"/>
    <mergeCell ref="BF64:CM64"/>
    <mergeCell ref="CN64:DU64"/>
    <mergeCell ref="BF28:CM28"/>
    <mergeCell ref="AO33:BE33"/>
    <mergeCell ref="BF33:CM33"/>
    <mergeCell ref="CN36:DU36"/>
    <mergeCell ref="DV65:FD65"/>
    <mergeCell ref="EO25:FD25"/>
    <mergeCell ref="A29:I29"/>
    <mergeCell ref="J29:S29"/>
    <mergeCell ref="T29:AE29"/>
    <mergeCell ref="EL25:EN25"/>
    <mergeCell ref="A31:I31"/>
    <mergeCell ref="J31:S31"/>
    <mergeCell ref="AF31:AN31"/>
    <mergeCell ref="A32:I32"/>
    <mergeCell ref="CX4:FD4"/>
    <mergeCell ref="CX5:FD5"/>
    <mergeCell ref="CX6:FD6"/>
    <mergeCell ref="CX7:FD7"/>
    <mergeCell ref="DB8:DU8"/>
    <mergeCell ref="CX3:FD3"/>
    <mergeCell ref="DW8:EZ8"/>
    <mergeCell ref="EM17:FD17"/>
    <mergeCell ref="DB9:DU9"/>
    <mergeCell ref="DW9:EZ9"/>
    <mergeCell ref="EK10:EN10"/>
    <mergeCell ref="EM15:FD15"/>
    <mergeCell ref="EM14:FD14"/>
    <mergeCell ref="EM16:FD16"/>
    <mergeCell ref="AI16:DQ16"/>
    <mergeCell ref="A27:I27"/>
    <mergeCell ref="J27:S27"/>
    <mergeCell ref="T27:AE27"/>
    <mergeCell ref="CN26:DU26"/>
    <mergeCell ref="BV25:BX25"/>
    <mergeCell ref="BY25:CM25"/>
    <mergeCell ref="A24:AN26"/>
    <mergeCell ref="AI18:DQ18"/>
    <mergeCell ref="AI17:DQ17"/>
    <mergeCell ref="DD10:DG10"/>
    <mergeCell ref="DJ10:EC10"/>
    <mergeCell ref="ED10:EG10"/>
    <mergeCell ref="Z13:DD13"/>
    <mergeCell ref="DE13:DH13"/>
    <mergeCell ref="EM12:FD13"/>
    <mergeCell ref="A64:I64"/>
    <mergeCell ref="J64:S64"/>
    <mergeCell ref="T64:AE64"/>
    <mergeCell ref="AF64:AN64"/>
    <mergeCell ref="AO64:BE64"/>
    <mergeCell ref="AI19:DQ19"/>
    <mergeCell ref="AF27:AN27"/>
    <mergeCell ref="A30:I30"/>
    <mergeCell ref="EM18:FD18"/>
    <mergeCell ref="A22:FD22"/>
    <mergeCell ref="DG25:DU25"/>
    <mergeCell ref="DV25:EK25"/>
    <mergeCell ref="BF26:CM26"/>
    <mergeCell ref="DD25:DF25"/>
    <mergeCell ref="BF24:FD24"/>
    <mergeCell ref="DV26:FD26"/>
    <mergeCell ref="T32:AE32"/>
    <mergeCell ref="BF31:CM31"/>
    <mergeCell ref="BF32:CM32"/>
    <mergeCell ref="AO31:BE31"/>
    <mergeCell ref="EM19:FD19"/>
    <mergeCell ref="EM20:FD20"/>
    <mergeCell ref="J30:S30"/>
    <mergeCell ref="T30:AE30"/>
    <mergeCell ref="AF30:AN30"/>
    <mergeCell ref="AO30:BE30"/>
    <mergeCell ref="BF29:CM29"/>
    <mergeCell ref="BF30:CM30"/>
    <mergeCell ref="CN25:DC25"/>
    <mergeCell ref="BF25:BU25"/>
    <mergeCell ref="Z14:AY14"/>
    <mergeCell ref="AZ14:BC14"/>
    <mergeCell ref="BD14:CQ14"/>
    <mergeCell ref="CR14:CU14"/>
    <mergeCell ref="CV14:CZ14"/>
    <mergeCell ref="DA14:DD14"/>
    <mergeCell ref="DE14:DM14"/>
    <mergeCell ref="BJ15:BK15"/>
    <mergeCell ref="BL15:BN15"/>
    <mergeCell ref="BO15:BP15"/>
    <mergeCell ref="BQ15:BZ15"/>
    <mergeCell ref="CA15:CC15"/>
    <mergeCell ref="CD15:CF15"/>
    <mergeCell ref="CG15:CL15"/>
    <mergeCell ref="AO65:BE65"/>
    <mergeCell ref="AO24:BE27"/>
    <mergeCell ref="A90:T90"/>
    <mergeCell ref="U90:AA90"/>
    <mergeCell ref="AB90:AJ90"/>
    <mergeCell ref="AK90:AS90"/>
    <mergeCell ref="AF32:AN32"/>
    <mergeCell ref="AO32:BE32"/>
    <mergeCell ref="T31:AE31"/>
    <mergeCell ref="J32:S32"/>
    <mergeCell ref="AT111:BE111"/>
    <mergeCell ref="AT93:BE93"/>
    <mergeCell ref="AT91:BE91"/>
    <mergeCell ref="B71:FF71"/>
    <mergeCell ref="A73:T76"/>
    <mergeCell ref="U73:AA76"/>
    <mergeCell ref="AB73:BN75"/>
    <mergeCell ref="BO73:CA76"/>
    <mergeCell ref="AB76:AJ76"/>
    <mergeCell ref="AK76:AS76"/>
  </mergeCells>
  <printOptions/>
  <pageMargins left="0.5905511811023623" right="0.5118110236220472" top="0.7874015748031497" bottom="0.3937007874015748" header="0.1968503937007874" footer="0.1968503937007874"/>
  <pageSetup cellComments="asDisplayed" horizontalDpi="600" verticalDpi="600" orientation="landscape" paperSize="9" scale="68" r:id="rId3"/>
  <rowBreaks count="2" manualBreakCount="2">
    <brk id="41" max="162" man="1"/>
    <brk id="91" max="162" man="1"/>
  </rowBreaks>
  <ignoredErrors>
    <ignoredError sqref="EM14:FD14 EM20:FD20 EN17:FD17" numberStoredAsText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1"/>
  <sheetViews>
    <sheetView view="pageBreakPreview" zoomScaleSheetLayoutView="100" zoomScalePageLayoutView="0" workbookViewId="0" topLeftCell="A7">
      <selection activeCell="E9" sqref="E9:BA9"/>
    </sheetView>
  </sheetViews>
  <sheetFormatPr defaultColWidth="9.00390625" defaultRowHeight="12.75"/>
  <cols>
    <col min="1" max="1" width="7.00390625" style="40" customWidth="1"/>
    <col min="2" max="3" width="9.125" style="40" customWidth="1"/>
    <col min="4" max="4" width="13.375" style="40" customWidth="1"/>
    <col min="5" max="5" width="19.375" style="40" customWidth="1"/>
    <col min="6" max="6" width="9.125" style="40" hidden="1" customWidth="1"/>
    <col min="7" max="7" width="4.375" style="40" hidden="1" customWidth="1"/>
    <col min="8" max="10" width="9.125" style="40" hidden="1" customWidth="1"/>
    <col min="11" max="11" width="6.25390625" style="40" hidden="1" customWidth="1"/>
    <col min="12" max="24" width="9.125" style="40" hidden="1" customWidth="1"/>
    <col min="25" max="25" width="13.875" style="40" customWidth="1"/>
    <col min="26" max="26" width="1.12109375" style="40" hidden="1" customWidth="1"/>
    <col min="27" max="27" width="9.125" style="40" hidden="1" customWidth="1"/>
    <col min="28" max="28" width="7.00390625" style="40" hidden="1" customWidth="1"/>
    <col min="29" max="39" width="9.125" style="40" hidden="1" customWidth="1"/>
    <col min="40" max="40" width="9.125" style="40" customWidth="1"/>
    <col min="41" max="41" width="4.00390625" style="40" customWidth="1"/>
    <col min="42" max="42" width="1.875" style="40" hidden="1" customWidth="1"/>
    <col min="43" max="44" width="9.125" style="40" hidden="1" customWidth="1"/>
    <col min="45" max="45" width="8.00390625" style="40" hidden="1" customWidth="1"/>
    <col min="46" max="52" width="9.125" style="40" hidden="1" customWidth="1"/>
    <col min="53" max="53" width="15.75390625" style="40" customWidth="1"/>
    <col min="54" max="54" width="17.125" style="40" customWidth="1"/>
    <col min="55" max="55" width="0.12890625" style="40" customWidth="1"/>
    <col min="56" max="16384" width="9.125" style="40" customWidth="1"/>
  </cols>
  <sheetData>
    <row r="1" spans="1:55" ht="15.75">
      <c r="A1" s="35"/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5"/>
      <c r="AM1" s="38"/>
      <c r="AN1" s="38"/>
      <c r="AO1" s="38"/>
      <c r="AP1" s="38"/>
      <c r="AQ1" s="38"/>
      <c r="AR1" s="38"/>
      <c r="AS1" s="35"/>
      <c r="AT1" s="38"/>
      <c r="AU1" s="38"/>
      <c r="AV1" s="38"/>
      <c r="AW1" s="35"/>
      <c r="AX1" s="38"/>
      <c r="AY1" s="38"/>
      <c r="AZ1" s="38" t="s">
        <v>111</v>
      </c>
      <c r="BA1" s="456" t="s">
        <v>112</v>
      </c>
      <c r="BB1" s="456"/>
      <c r="BC1" s="456"/>
    </row>
    <row r="2" spans="1:55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</row>
    <row r="3" spans="1:55" ht="15.75">
      <c r="A3" s="457" t="s">
        <v>352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  <c r="BB3" s="457"/>
      <c r="BC3" s="457"/>
    </row>
    <row r="4" spans="1:55" ht="15.75">
      <c r="A4" s="457" t="s">
        <v>353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</row>
    <row r="5" spans="1:55" ht="15.75">
      <c r="A5" s="44"/>
      <c r="B5" s="44"/>
      <c r="C5" s="44"/>
      <c r="D5" s="44"/>
      <c r="E5" s="45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6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3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4" t="s">
        <v>22</v>
      </c>
      <c r="BA5" s="44"/>
      <c r="BB5" s="44"/>
      <c r="BC5" s="44"/>
    </row>
    <row r="6" spans="1:55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</row>
    <row r="7" spans="1:55" ht="48" customHeight="1">
      <c r="A7" s="453" t="s">
        <v>120</v>
      </c>
      <c r="B7" s="454"/>
      <c r="C7" s="454"/>
      <c r="D7" s="454"/>
      <c r="E7" s="615" t="s">
        <v>436</v>
      </c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15"/>
      <c r="AJ7" s="615"/>
      <c r="AK7" s="615"/>
      <c r="AL7" s="615"/>
      <c r="AM7" s="615"/>
      <c r="AN7" s="615"/>
      <c r="AO7" s="615"/>
      <c r="AP7" s="615"/>
      <c r="AQ7" s="615"/>
      <c r="AR7" s="615"/>
      <c r="AS7" s="615"/>
      <c r="AT7" s="615"/>
      <c r="AU7" s="615"/>
      <c r="AV7" s="615"/>
      <c r="AW7" s="615"/>
      <c r="AX7" s="615"/>
      <c r="AY7" s="615"/>
      <c r="AZ7" s="615"/>
      <c r="BA7" s="615"/>
      <c r="BB7" s="246"/>
      <c r="BC7" s="47"/>
    </row>
    <row r="8" spans="1:55" ht="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</row>
    <row r="9" spans="1:55" ht="15">
      <c r="A9" s="453" t="s">
        <v>13</v>
      </c>
      <c r="B9" s="454"/>
      <c r="C9" s="454"/>
      <c r="D9" s="454"/>
      <c r="E9" s="459" t="s">
        <v>441</v>
      </c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  <c r="BB9" s="47"/>
      <c r="BC9" s="47"/>
    </row>
    <row r="10" spans="1:55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</row>
    <row r="11" spans="1:55" ht="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</row>
    <row r="12" spans="1:55" ht="15">
      <c r="A12" s="49" t="s">
        <v>121</v>
      </c>
      <c r="B12" s="49"/>
      <c r="C12" s="49"/>
      <c r="D12" s="49"/>
      <c r="E12" s="464" t="s">
        <v>402</v>
      </c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4"/>
      <c r="AO12" s="464"/>
      <c r="AP12" s="464"/>
      <c r="AQ12" s="464"/>
      <c r="AR12" s="464"/>
      <c r="AS12" s="464"/>
      <c r="AT12" s="464"/>
      <c r="AU12" s="464"/>
      <c r="AV12" s="464"/>
      <c r="AW12" s="464"/>
      <c r="AX12" s="464"/>
      <c r="AY12" s="464"/>
      <c r="AZ12" s="464"/>
      <c r="BA12" s="464"/>
      <c r="BB12" s="50"/>
      <c r="BC12" s="50"/>
    </row>
    <row r="13" spans="1:55" ht="15">
      <c r="A13" s="49"/>
      <c r="B13" s="49"/>
      <c r="C13" s="49"/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</row>
    <row r="14" spans="1:55" ht="15">
      <c r="A14" s="461"/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461"/>
      <c r="BA14" s="461"/>
      <c r="BB14" s="461"/>
      <c r="BC14" s="461"/>
    </row>
    <row r="15" spans="1:55" ht="15">
      <c r="A15" s="517" t="s">
        <v>150</v>
      </c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63"/>
      <c r="BC15" s="463"/>
    </row>
    <row r="16" spans="1:55" ht="15">
      <c r="A16" s="73"/>
      <c r="B16" s="74"/>
      <c r="C16" s="75"/>
      <c r="D16" s="75"/>
      <c r="E16" s="7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7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77"/>
      <c r="AO16" s="75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79"/>
      <c r="BB16" s="66"/>
      <c r="BC16" s="66"/>
    </row>
    <row r="17" spans="1:55" ht="45" customHeight="1">
      <c r="A17" s="73"/>
      <c r="B17" s="518" t="s">
        <v>124</v>
      </c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AG17" s="519"/>
      <c r="AH17" s="519"/>
      <c r="AI17" s="519"/>
      <c r="AJ17" s="519"/>
      <c r="AK17" s="519"/>
      <c r="AL17" s="519"/>
      <c r="AM17" s="519"/>
      <c r="AN17" s="519"/>
      <c r="AO17" s="521" t="s">
        <v>151</v>
      </c>
      <c r="AP17" s="522"/>
      <c r="AQ17" s="522"/>
      <c r="AR17" s="522"/>
      <c r="AS17" s="522"/>
      <c r="AT17" s="522"/>
      <c r="AU17" s="522"/>
      <c r="AV17" s="522"/>
      <c r="AW17" s="522"/>
      <c r="AX17" s="522"/>
      <c r="AY17" s="522"/>
      <c r="AZ17" s="522"/>
      <c r="BA17" s="523"/>
      <c r="BB17" s="66"/>
      <c r="BC17" s="66"/>
    </row>
    <row r="18" spans="1:55" ht="35.25" customHeight="1">
      <c r="A18" s="73"/>
      <c r="B18" s="520" t="s">
        <v>152</v>
      </c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470"/>
      <c r="AL18" s="470"/>
      <c r="AM18" s="470"/>
      <c r="AN18" s="470"/>
      <c r="AO18" s="467"/>
      <c r="AP18" s="479"/>
      <c r="AQ18" s="479"/>
      <c r="AR18" s="479"/>
      <c r="AS18" s="479"/>
      <c r="AT18" s="479"/>
      <c r="AU18" s="479"/>
      <c r="AV18" s="479"/>
      <c r="AW18" s="479"/>
      <c r="AX18" s="479"/>
      <c r="AY18" s="479"/>
      <c r="AZ18" s="479"/>
      <c r="BA18" s="468"/>
      <c r="BB18" s="66"/>
      <c r="BC18" s="66"/>
    </row>
    <row r="19" spans="1:55" ht="15">
      <c r="A19" s="73"/>
      <c r="B19" s="617" t="s">
        <v>401</v>
      </c>
      <c r="C19" s="617"/>
      <c r="D19" s="617"/>
      <c r="E19" s="617"/>
      <c r="F19" s="617"/>
      <c r="G19" s="617"/>
      <c r="H19" s="617"/>
      <c r="I19" s="617"/>
      <c r="J19" s="617"/>
      <c r="K19" s="617"/>
      <c r="L19" s="617"/>
      <c r="M19" s="617"/>
      <c r="N19" s="617"/>
      <c r="O19" s="617"/>
      <c r="P19" s="617"/>
      <c r="Q19" s="617"/>
      <c r="R19" s="617"/>
      <c r="S19" s="617"/>
      <c r="T19" s="617"/>
      <c r="U19" s="617"/>
      <c r="V19" s="617"/>
      <c r="W19" s="617"/>
      <c r="X19" s="617"/>
      <c r="Y19" s="617"/>
      <c r="Z19" s="617"/>
      <c r="AA19" s="617"/>
      <c r="AB19" s="617"/>
      <c r="AC19" s="617"/>
      <c r="AD19" s="617"/>
      <c r="AE19" s="617"/>
      <c r="AF19" s="617"/>
      <c r="AG19" s="617"/>
      <c r="AH19" s="617"/>
      <c r="AI19" s="617"/>
      <c r="AJ19" s="617"/>
      <c r="AK19" s="617"/>
      <c r="AL19" s="617"/>
      <c r="AM19" s="617"/>
      <c r="AN19" s="617"/>
      <c r="AO19" s="616">
        <v>733600</v>
      </c>
      <c r="AP19" s="616"/>
      <c r="AQ19" s="616"/>
      <c r="AR19" s="616"/>
      <c r="AS19" s="616"/>
      <c r="AT19" s="616"/>
      <c r="AU19" s="616"/>
      <c r="AV19" s="616"/>
      <c r="AW19" s="616"/>
      <c r="AX19" s="616"/>
      <c r="AY19" s="616"/>
      <c r="AZ19" s="616"/>
      <c r="BA19" s="616"/>
      <c r="BB19" s="66"/>
      <c r="BC19" s="66"/>
    </row>
    <row r="20" spans="1:55" ht="15">
      <c r="A20" s="73"/>
      <c r="B20" s="617" t="s">
        <v>403</v>
      </c>
      <c r="C20" s="617"/>
      <c r="D20" s="617"/>
      <c r="E20" s="617"/>
      <c r="F20" s="617"/>
      <c r="G20" s="617"/>
      <c r="H20" s="617"/>
      <c r="I20" s="617"/>
      <c r="J20" s="617"/>
      <c r="K20" s="617"/>
      <c r="L20" s="617"/>
      <c r="M20" s="617"/>
      <c r="N20" s="617"/>
      <c r="O20" s="617"/>
      <c r="P20" s="617"/>
      <c r="Q20" s="617"/>
      <c r="R20" s="617"/>
      <c r="S20" s="617"/>
      <c r="T20" s="617"/>
      <c r="U20" s="617"/>
      <c r="V20" s="617"/>
      <c r="W20" s="617"/>
      <c r="X20" s="617"/>
      <c r="Y20" s="617"/>
      <c r="Z20" s="617"/>
      <c r="AA20" s="617"/>
      <c r="AB20" s="617"/>
      <c r="AC20" s="617"/>
      <c r="AD20" s="617"/>
      <c r="AE20" s="617"/>
      <c r="AF20" s="617"/>
      <c r="AG20" s="617"/>
      <c r="AH20" s="617"/>
      <c r="AI20" s="617"/>
      <c r="AJ20" s="617"/>
      <c r="AK20" s="617"/>
      <c r="AL20" s="617"/>
      <c r="AM20" s="617"/>
      <c r="AN20" s="617"/>
      <c r="AO20" s="616">
        <v>59100</v>
      </c>
      <c r="AP20" s="616"/>
      <c r="AQ20" s="616"/>
      <c r="AR20" s="616"/>
      <c r="AS20" s="616"/>
      <c r="AT20" s="616"/>
      <c r="AU20" s="616"/>
      <c r="AV20" s="616"/>
      <c r="AW20" s="616"/>
      <c r="AX20" s="616"/>
      <c r="AY20" s="616"/>
      <c r="AZ20" s="616"/>
      <c r="BA20" s="616"/>
      <c r="BB20" s="66"/>
      <c r="BC20" s="66"/>
    </row>
    <row r="21" spans="41:53" ht="15">
      <c r="AO21" s="616">
        <f>AO19+AO20</f>
        <v>792700</v>
      </c>
      <c r="AP21" s="616"/>
      <c r="AQ21" s="616"/>
      <c r="AR21" s="616"/>
      <c r="AS21" s="616"/>
      <c r="AT21" s="616"/>
      <c r="AU21" s="616"/>
      <c r="AV21" s="616"/>
      <c r="AW21" s="616"/>
      <c r="AX21" s="616"/>
      <c r="AY21" s="616"/>
      <c r="AZ21" s="616"/>
      <c r="BA21" s="616"/>
    </row>
    <row r="22" spans="1:54" ht="15.75">
      <c r="A22" s="62" t="s">
        <v>15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</row>
    <row r="23" spans="1:54" ht="15.75">
      <c r="A23" s="62" t="s">
        <v>16</v>
      </c>
      <c r="B23" s="62"/>
      <c r="C23" s="62"/>
      <c r="D23" s="62"/>
      <c r="E23" s="208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516" t="s">
        <v>437</v>
      </c>
      <c r="AO23" s="516"/>
      <c r="AP23" s="516"/>
      <c r="AQ23" s="516"/>
      <c r="AR23" s="516"/>
      <c r="AS23" s="516"/>
      <c r="AT23" s="516"/>
      <c r="AU23" s="516"/>
      <c r="AV23" s="516"/>
      <c r="AW23" s="516"/>
      <c r="AX23" s="516"/>
      <c r="AY23" s="516"/>
      <c r="AZ23" s="516"/>
      <c r="BA23" s="516"/>
      <c r="BB23" s="62"/>
    </row>
    <row r="24" spans="1:54" ht="15.75">
      <c r="A24" s="62"/>
      <c r="B24" s="62"/>
      <c r="C24" s="62"/>
      <c r="D24" s="62"/>
      <c r="E24" s="209" t="s">
        <v>347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508" t="s">
        <v>348</v>
      </c>
      <c r="AO24" s="508"/>
      <c r="AP24" s="508"/>
      <c r="AQ24" s="508"/>
      <c r="AR24" s="508"/>
      <c r="AS24" s="508"/>
      <c r="AT24" s="508"/>
      <c r="AU24" s="508"/>
      <c r="AV24" s="508"/>
      <c r="AW24" s="508"/>
      <c r="AX24" s="508"/>
      <c r="AY24" s="508"/>
      <c r="AZ24" s="508"/>
      <c r="BA24" s="508"/>
      <c r="BB24" s="62"/>
    </row>
    <row r="25" spans="1:54" ht="15.7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</row>
    <row r="26" spans="1:54" ht="15.75">
      <c r="A26" s="62" t="s">
        <v>349</v>
      </c>
      <c r="B26" s="62"/>
      <c r="C26" s="62"/>
      <c r="D26" s="62"/>
      <c r="E26" s="208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516" t="s">
        <v>375</v>
      </c>
      <c r="AO26" s="516"/>
      <c r="AP26" s="516"/>
      <c r="AQ26" s="516"/>
      <c r="AR26" s="516"/>
      <c r="AS26" s="516"/>
      <c r="AT26" s="516"/>
      <c r="AU26" s="516"/>
      <c r="AV26" s="516"/>
      <c r="AW26" s="516"/>
      <c r="AX26" s="516"/>
      <c r="AY26" s="516"/>
      <c r="AZ26" s="516"/>
      <c r="BA26" s="516"/>
      <c r="BB26" s="62"/>
    </row>
    <row r="27" spans="1:54" ht="15.75">
      <c r="A27" s="62" t="s">
        <v>16</v>
      </c>
      <c r="B27" s="62"/>
      <c r="C27" s="62"/>
      <c r="D27" s="62"/>
      <c r="E27" s="209" t="s">
        <v>347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508" t="s">
        <v>348</v>
      </c>
      <c r="AO27" s="508"/>
      <c r="AP27" s="508"/>
      <c r="AQ27" s="508"/>
      <c r="AR27" s="508"/>
      <c r="AS27" s="508"/>
      <c r="AT27" s="508"/>
      <c r="AU27" s="508"/>
      <c r="AV27" s="508"/>
      <c r="AW27" s="508"/>
      <c r="AX27" s="508"/>
      <c r="AY27" s="508"/>
      <c r="AZ27" s="508"/>
      <c r="BA27" s="508"/>
      <c r="BB27" s="62"/>
    </row>
    <row r="28" spans="1:54" ht="15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</row>
    <row r="29" spans="1:54" ht="15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</row>
    <row r="30" spans="1:54" ht="15.75">
      <c r="A30" s="62" t="s">
        <v>350</v>
      </c>
      <c r="B30" s="62"/>
      <c r="C30" s="62"/>
      <c r="D30" s="208" t="s">
        <v>430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208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516" t="s">
        <v>431</v>
      </c>
      <c r="BB30" s="516"/>
    </row>
    <row r="31" spans="1:54" ht="15.75">
      <c r="A31" s="62"/>
      <c r="B31" s="62"/>
      <c r="C31" s="62"/>
      <c r="D31" s="62" t="s">
        <v>351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 t="s">
        <v>347</v>
      </c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508" t="s">
        <v>348</v>
      </c>
      <c r="BB31" s="508"/>
    </row>
  </sheetData>
  <sheetProtection/>
  <mergeCells count="26">
    <mergeCell ref="AO21:BA21"/>
    <mergeCell ref="AN26:BA26"/>
    <mergeCell ref="AN27:BA27"/>
    <mergeCell ref="B19:AN19"/>
    <mergeCell ref="B20:AN20"/>
    <mergeCell ref="AO19:BA19"/>
    <mergeCell ref="AO20:BA20"/>
    <mergeCell ref="AN23:BA23"/>
    <mergeCell ref="AN24:BA24"/>
    <mergeCell ref="BA30:BB30"/>
    <mergeCell ref="BA31:BB31"/>
    <mergeCell ref="E9:BA9"/>
    <mergeCell ref="E12:BA12"/>
    <mergeCell ref="A14:BC14"/>
    <mergeCell ref="B18:AN18"/>
    <mergeCell ref="AO18:BA18"/>
    <mergeCell ref="A15:BC15"/>
    <mergeCell ref="B17:AN17"/>
    <mergeCell ref="AO17:BA17"/>
    <mergeCell ref="A7:D7"/>
    <mergeCell ref="A9:D9"/>
    <mergeCell ref="BA1:BC1"/>
    <mergeCell ref="A3:BC3"/>
    <mergeCell ref="A4:BC4"/>
    <mergeCell ref="AP5:AY5"/>
    <mergeCell ref="E7:BA7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1"/>
  <sheetViews>
    <sheetView view="pageBreakPreview" zoomScaleSheetLayoutView="100" zoomScalePageLayoutView="0" workbookViewId="0" topLeftCell="A1">
      <selection activeCell="E10" sqref="E10:BA10"/>
    </sheetView>
  </sheetViews>
  <sheetFormatPr defaultColWidth="9.00390625" defaultRowHeight="12.75"/>
  <cols>
    <col min="1" max="1" width="7.00390625" style="40" customWidth="1"/>
    <col min="2" max="3" width="9.125" style="40" customWidth="1"/>
    <col min="4" max="4" width="13.375" style="40" customWidth="1"/>
    <col min="5" max="5" width="19.375" style="40" customWidth="1"/>
    <col min="6" max="6" width="9.125" style="40" hidden="1" customWidth="1"/>
    <col min="7" max="7" width="4.375" style="40" hidden="1" customWidth="1"/>
    <col min="8" max="10" width="9.125" style="40" hidden="1" customWidth="1"/>
    <col min="11" max="11" width="6.25390625" style="40" hidden="1" customWidth="1"/>
    <col min="12" max="24" width="9.125" style="40" hidden="1" customWidth="1"/>
    <col min="25" max="25" width="13.875" style="40" customWidth="1"/>
    <col min="26" max="26" width="1.12109375" style="40" hidden="1" customWidth="1"/>
    <col min="27" max="27" width="9.125" style="40" hidden="1" customWidth="1"/>
    <col min="28" max="28" width="7.00390625" style="40" hidden="1" customWidth="1"/>
    <col min="29" max="39" width="9.125" style="40" hidden="1" customWidth="1"/>
    <col min="40" max="40" width="9.125" style="40" customWidth="1"/>
    <col min="41" max="41" width="4.00390625" style="40" customWidth="1"/>
    <col min="42" max="42" width="1.875" style="40" hidden="1" customWidth="1"/>
    <col min="43" max="44" width="9.125" style="40" hidden="1" customWidth="1"/>
    <col min="45" max="45" width="8.00390625" style="40" hidden="1" customWidth="1"/>
    <col min="46" max="52" width="9.125" style="40" hidden="1" customWidth="1"/>
    <col min="53" max="53" width="15.75390625" style="40" customWidth="1"/>
    <col min="54" max="54" width="17.125" style="40" customWidth="1"/>
    <col min="55" max="55" width="9.125" style="40" customWidth="1"/>
    <col min="56" max="56" width="0.12890625" style="40" customWidth="1"/>
    <col min="57" max="57" width="10.875" style="40" customWidth="1"/>
    <col min="58" max="16384" width="9.125" style="40" customWidth="1"/>
  </cols>
  <sheetData>
    <row r="1" spans="1:57" ht="17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5"/>
      <c r="AM1" s="38"/>
      <c r="AN1" s="38"/>
      <c r="AO1" s="38"/>
      <c r="AP1" s="38"/>
      <c r="AQ1" s="38"/>
      <c r="AR1" s="38"/>
      <c r="AS1" s="35"/>
      <c r="AT1" s="38"/>
      <c r="AU1" s="38"/>
      <c r="AV1" s="38"/>
      <c r="AW1" s="35"/>
      <c r="AX1" s="38"/>
      <c r="AY1" s="38"/>
      <c r="AZ1" s="38" t="s">
        <v>111</v>
      </c>
      <c r="BA1" s="456" t="s">
        <v>112</v>
      </c>
      <c r="BB1" s="456"/>
      <c r="BC1" s="456"/>
      <c r="BD1" s="456"/>
      <c r="BE1" s="39"/>
    </row>
    <row r="2" spans="1:57" ht="13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5"/>
      <c r="AM2" s="41"/>
      <c r="AN2" s="41"/>
      <c r="AO2" s="41"/>
      <c r="AP2" s="41"/>
      <c r="AQ2" s="41"/>
      <c r="AR2" s="41"/>
      <c r="AS2" s="35"/>
      <c r="AT2" s="41"/>
      <c r="AU2" s="41"/>
      <c r="AV2" s="41"/>
      <c r="AW2" s="35"/>
      <c r="AX2" s="41"/>
      <c r="AY2" s="41"/>
      <c r="AZ2" s="41"/>
      <c r="BA2" s="39"/>
      <c r="BB2" s="39"/>
      <c r="BC2" s="39"/>
      <c r="BD2" s="39"/>
      <c r="BE2" s="39"/>
    </row>
    <row r="3" spans="1:57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7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ht="15.75">
      <c r="A4" s="457" t="s">
        <v>352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</row>
    <row r="5" spans="1:57" ht="15.75">
      <c r="A5" s="457" t="s">
        <v>353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7"/>
      <c r="AM5" s="457"/>
      <c r="AN5" s="457"/>
      <c r="AO5" s="457"/>
      <c r="AP5" s="457"/>
      <c r="AQ5" s="457"/>
      <c r="AR5" s="457"/>
      <c r="AS5" s="457"/>
      <c r="AT5" s="457"/>
      <c r="AU5" s="457"/>
      <c r="AV5" s="457"/>
      <c r="AW5" s="457"/>
      <c r="AX5" s="457"/>
      <c r="AY5" s="457"/>
      <c r="AZ5" s="457"/>
      <c r="BA5" s="457"/>
      <c r="BB5" s="457"/>
      <c r="BC5" s="457"/>
      <c r="BD5" s="457"/>
      <c r="BE5" s="457"/>
    </row>
    <row r="6" spans="1:57" ht="15.75">
      <c r="A6" s="44"/>
      <c r="B6" s="44"/>
      <c r="C6" s="44"/>
      <c r="D6" s="44"/>
      <c r="E6" s="45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6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3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4" t="s">
        <v>22</v>
      </c>
      <c r="BA6" s="44"/>
      <c r="BB6" s="44"/>
      <c r="BC6" s="44"/>
      <c r="BD6" s="44"/>
      <c r="BE6" s="44"/>
    </row>
    <row r="7" spans="1:57" ht="1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</row>
    <row r="8" spans="1:57" ht="48" customHeight="1">
      <c r="A8" s="453" t="s">
        <v>120</v>
      </c>
      <c r="B8" s="454"/>
      <c r="C8" s="454"/>
      <c r="D8" s="454"/>
      <c r="E8" s="606" t="s">
        <v>436</v>
      </c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06"/>
      <c r="X8" s="606"/>
      <c r="Y8" s="606"/>
      <c r="Z8" s="606"/>
      <c r="AA8" s="606"/>
      <c r="AB8" s="606"/>
      <c r="AC8" s="606"/>
      <c r="AD8" s="606"/>
      <c r="AE8" s="606"/>
      <c r="AF8" s="606"/>
      <c r="AG8" s="606"/>
      <c r="AH8" s="606"/>
      <c r="AI8" s="606"/>
      <c r="AJ8" s="606"/>
      <c r="AK8" s="606"/>
      <c r="AL8" s="606"/>
      <c r="AM8" s="606"/>
      <c r="AN8" s="606"/>
      <c r="AO8" s="606"/>
      <c r="AP8" s="606"/>
      <c r="AQ8" s="606"/>
      <c r="AR8" s="606"/>
      <c r="AS8" s="606"/>
      <c r="AT8" s="606"/>
      <c r="AU8" s="606"/>
      <c r="AV8" s="606"/>
      <c r="AW8" s="606"/>
      <c r="AX8" s="606"/>
      <c r="AY8" s="606"/>
      <c r="AZ8" s="606"/>
      <c r="BA8" s="606"/>
      <c r="BB8" s="606"/>
      <c r="BC8" s="47"/>
      <c r="BD8" s="47"/>
      <c r="BE8" s="47"/>
    </row>
    <row r="9" spans="1:57" ht="1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</row>
    <row r="10" spans="1:57" ht="15">
      <c r="A10" s="453" t="s">
        <v>13</v>
      </c>
      <c r="B10" s="454"/>
      <c r="C10" s="454"/>
      <c r="D10" s="454"/>
      <c r="E10" s="459" t="s">
        <v>441</v>
      </c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0"/>
      <c r="AP10" s="460"/>
      <c r="AQ10" s="460"/>
      <c r="AR10" s="460"/>
      <c r="AS10" s="460"/>
      <c r="AT10" s="460"/>
      <c r="AU10" s="460"/>
      <c r="AV10" s="460"/>
      <c r="AW10" s="460"/>
      <c r="AX10" s="460"/>
      <c r="AY10" s="460"/>
      <c r="AZ10" s="460"/>
      <c r="BA10" s="460"/>
      <c r="BB10" s="47"/>
      <c r="BC10" s="47"/>
      <c r="BD10" s="47"/>
      <c r="BE10" s="47"/>
    </row>
    <row r="11" spans="1:57" ht="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ht="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ht="15">
      <c r="A13" s="49" t="s">
        <v>121</v>
      </c>
      <c r="B13" s="49"/>
      <c r="C13" s="49"/>
      <c r="D13" s="49"/>
      <c r="E13" s="464" t="s">
        <v>404</v>
      </c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4"/>
      <c r="AJ13" s="464"/>
      <c r="AK13" s="464"/>
      <c r="AL13" s="464"/>
      <c r="AM13" s="464"/>
      <c r="AN13" s="464"/>
      <c r="AO13" s="464"/>
      <c r="AP13" s="464"/>
      <c r="AQ13" s="464"/>
      <c r="AR13" s="464"/>
      <c r="AS13" s="464"/>
      <c r="AT13" s="464"/>
      <c r="AU13" s="464"/>
      <c r="AV13" s="464"/>
      <c r="AW13" s="464"/>
      <c r="AX13" s="464"/>
      <c r="AY13" s="464"/>
      <c r="AZ13" s="464"/>
      <c r="BA13" s="464"/>
      <c r="BB13" s="50"/>
      <c r="BC13" s="50"/>
      <c r="BD13" s="50"/>
      <c r="BE13" s="50"/>
    </row>
    <row r="14" spans="1:57" ht="15">
      <c r="A14" s="49"/>
      <c r="B14" s="49"/>
      <c r="C14" s="49"/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</row>
    <row r="15" spans="1:57" ht="15">
      <c r="A15" s="461"/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1"/>
      <c r="AK15" s="461"/>
      <c r="AL15" s="461"/>
      <c r="AM15" s="461"/>
      <c r="AN15" s="461"/>
      <c r="AO15" s="461"/>
      <c r="AP15" s="461"/>
      <c r="AQ15" s="461"/>
      <c r="AR15" s="461"/>
      <c r="AS15" s="461"/>
      <c r="AT15" s="461"/>
      <c r="AU15" s="461"/>
      <c r="AV15" s="461"/>
      <c r="AW15" s="461"/>
      <c r="AX15" s="461"/>
      <c r="AY15" s="461"/>
      <c r="AZ15" s="461"/>
      <c r="BA15" s="461"/>
      <c r="BB15" s="461"/>
      <c r="BC15" s="461"/>
      <c r="BD15" s="461"/>
      <c r="BE15" s="461"/>
    </row>
    <row r="16" spans="1:57" ht="15">
      <c r="A16" s="461" t="s">
        <v>324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/>
      <c r="BA16" s="461"/>
      <c r="BB16" s="461"/>
      <c r="BC16" s="461"/>
      <c r="BD16" s="461"/>
      <c r="BE16" s="461"/>
    </row>
    <row r="17" spans="1:57" ht="1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</row>
    <row r="18" spans="1:57" ht="45" customHeight="1">
      <c r="A18" s="54" t="s">
        <v>123</v>
      </c>
      <c r="B18" s="491" t="s">
        <v>124</v>
      </c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491"/>
      <c r="W18" s="491"/>
      <c r="X18" s="491"/>
      <c r="Y18" s="492"/>
      <c r="Z18" s="82"/>
      <c r="AA18" s="82"/>
      <c r="AB18" s="82"/>
      <c r="AC18" s="82"/>
      <c r="AD18" s="83"/>
      <c r="AE18" s="128" t="s">
        <v>154</v>
      </c>
      <c r="AF18" s="82"/>
      <c r="AG18" s="82"/>
      <c r="AH18" s="82"/>
      <c r="AI18" s="82"/>
      <c r="AJ18" s="82"/>
      <c r="AK18" s="82"/>
      <c r="AL18" s="82"/>
      <c r="AM18" s="82"/>
      <c r="AN18" s="491" t="s">
        <v>206</v>
      </c>
      <c r="AO18" s="491"/>
      <c r="AP18" s="82"/>
      <c r="AQ18" s="83"/>
      <c r="AR18" s="128" t="s">
        <v>231</v>
      </c>
      <c r="AS18" s="82"/>
      <c r="AT18" s="82"/>
      <c r="AU18" s="82"/>
      <c r="AV18" s="82"/>
      <c r="AW18" s="82"/>
      <c r="AX18" s="82"/>
      <c r="AY18" s="82"/>
      <c r="AZ18" s="82"/>
      <c r="BA18" s="54" t="s">
        <v>231</v>
      </c>
      <c r="BB18" s="80" t="s">
        <v>429</v>
      </c>
      <c r="BC18" s="490" t="s">
        <v>320</v>
      </c>
      <c r="BD18" s="491"/>
      <c r="BE18" s="492"/>
    </row>
    <row r="19" spans="1:57" ht="15">
      <c r="A19" s="139">
        <v>1</v>
      </c>
      <c r="B19" s="602">
        <v>2</v>
      </c>
      <c r="C19" s="581"/>
      <c r="D19" s="581"/>
      <c r="E19" s="581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81"/>
      <c r="R19" s="581"/>
      <c r="S19" s="581"/>
      <c r="T19" s="581"/>
      <c r="U19" s="581"/>
      <c r="V19" s="581"/>
      <c r="W19" s="581"/>
      <c r="X19" s="581"/>
      <c r="Y19" s="581"/>
      <c r="Z19" s="134"/>
      <c r="AA19" s="134"/>
      <c r="AB19" s="134"/>
      <c r="AC19" s="134"/>
      <c r="AD19" s="135"/>
      <c r="AE19" s="133">
        <v>2</v>
      </c>
      <c r="AF19" s="134"/>
      <c r="AG19" s="134"/>
      <c r="AH19" s="134"/>
      <c r="AI19" s="134"/>
      <c r="AJ19" s="134"/>
      <c r="AK19" s="134"/>
      <c r="AL19" s="134"/>
      <c r="AM19" s="134"/>
      <c r="AN19" s="602">
        <v>3</v>
      </c>
      <c r="AO19" s="581"/>
      <c r="AP19" s="139"/>
      <c r="AQ19" s="139"/>
      <c r="AR19" s="177"/>
      <c r="AS19" s="177"/>
      <c r="AT19" s="177"/>
      <c r="AU19" s="177"/>
      <c r="AV19" s="177"/>
      <c r="AW19" s="177"/>
      <c r="AX19" s="177"/>
      <c r="AY19" s="177"/>
      <c r="AZ19" s="177"/>
      <c r="BA19" s="190">
        <v>4</v>
      </c>
      <c r="BB19" s="134">
        <v>5</v>
      </c>
      <c r="BC19" s="545">
        <v>6</v>
      </c>
      <c r="BD19" s="546"/>
      <c r="BE19" s="547"/>
    </row>
    <row r="20" spans="1:57" ht="36" customHeight="1">
      <c r="A20" s="200">
        <v>1</v>
      </c>
      <c r="B20" s="498" t="s">
        <v>405</v>
      </c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9"/>
      <c r="Z20" s="82"/>
      <c r="AA20" s="82"/>
      <c r="AB20" s="82"/>
      <c r="AC20" s="82"/>
      <c r="AD20" s="83"/>
      <c r="AE20" s="128"/>
      <c r="AF20" s="82"/>
      <c r="AG20" s="82"/>
      <c r="AH20" s="82"/>
      <c r="AI20" s="82"/>
      <c r="AJ20" s="82"/>
      <c r="AK20" s="82"/>
      <c r="AL20" s="82"/>
      <c r="AM20" s="82"/>
      <c r="AN20" s="490"/>
      <c r="AO20" s="492"/>
      <c r="AP20" s="82"/>
      <c r="AQ20" s="83"/>
      <c r="AR20" s="191"/>
      <c r="AS20" s="90"/>
      <c r="AT20" s="90"/>
      <c r="AU20" s="90"/>
      <c r="AV20" s="90"/>
      <c r="AW20" s="90"/>
      <c r="AX20" s="90"/>
      <c r="AY20" s="90"/>
      <c r="AZ20" s="90"/>
      <c r="BA20" s="192"/>
      <c r="BB20" s="191"/>
      <c r="BC20" s="480"/>
      <c r="BD20" s="481"/>
      <c r="BE20" s="482"/>
    </row>
    <row r="21" spans="1:57" ht="34.5" customHeight="1">
      <c r="A21" s="201"/>
      <c r="B21" s="553" t="s">
        <v>428</v>
      </c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5"/>
      <c r="Z21" s="82"/>
      <c r="AA21" s="82"/>
      <c r="AB21" s="82"/>
      <c r="AC21" s="82"/>
      <c r="AD21" s="83"/>
      <c r="AE21" s="128"/>
      <c r="AF21" s="82"/>
      <c r="AG21" s="82"/>
      <c r="AH21" s="82"/>
      <c r="AI21" s="82"/>
      <c r="AJ21" s="82"/>
      <c r="AK21" s="82"/>
      <c r="AL21" s="82"/>
      <c r="AM21" s="82"/>
      <c r="AN21" s="490" t="s">
        <v>32</v>
      </c>
      <c r="AO21" s="492"/>
      <c r="AP21" s="82"/>
      <c r="AQ21" s="83"/>
      <c r="AR21" s="191"/>
      <c r="AS21" s="90"/>
      <c r="AT21" s="90"/>
      <c r="AU21" s="90"/>
      <c r="AV21" s="90"/>
      <c r="AW21" s="90"/>
      <c r="AX21" s="90"/>
      <c r="AY21" s="90"/>
      <c r="AZ21" s="90"/>
      <c r="BA21" s="192" t="s">
        <v>32</v>
      </c>
      <c r="BB21" s="191" t="s">
        <v>32</v>
      </c>
      <c r="BC21" s="480">
        <v>84500</v>
      </c>
      <c r="BD21" s="481"/>
      <c r="BE21" s="482"/>
    </row>
    <row r="22" spans="1:57" ht="18.75" customHeight="1">
      <c r="A22" s="200"/>
      <c r="B22" s="497"/>
      <c r="C22" s="537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601"/>
      <c r="Z22" s="202"/>
      <c r="AA22" s="202"/>
      <c r="AB22" s="202"/>
      <c r="AC22" s="202"/>
      <c r="AD22" s="202"/>
      <c r="AE22" s="203"/>
      <c r="AF22" s="203"/>
      <c r="AG22" s="203"/>
      <c r="AH22" s="203"/>
      <c r="AI22" s="203"/>
      <c r="AJ22" s="203"/>
      <c r="AK22" s="203"/>
      <c r="AL22" s="203"/>
      <c r="AM22" s="203"/>
      <c r="AN22" s="553"/>
      <c r="AO22" s="558"/>
      <c r="AP22" s="203"/>
      <c r="AQ22" s="203"/>
      <c r="AR22" s="204"/>
      <c r="AS22" s="204"/>
      <c r="AT22" s="204"/>
      <c r="AU22" s="204"/>
      <c r="AV22" s="204"/>
      <c r="AW22" s="204"/>
      <c r="AX22" s="204"/>
      <c r="AY22" s="204"/>
      <c r="AZ22" s="204"/>
      <c r="BA22" s="86"/>
      <c r="BB22" s="87"/>
      <c r="BC22" s="480"/>
      <c r="BD22" s="536"/>
      <c r="BE22" s="532"/>
    </row>
    <row r="23" spans="1:57" ht="16.5" customHeight="1">
      <c r="A23" s="200"/>
      <c r="B23" s="497"/>
      <c r="C23" s="537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601"/>
      <c r="Z23" s="202"/>
      <c r="AA23" s="202"/>
      <c r="AB23" s="202"/>
      <c r="AC23" s="202"/>
      <c r="AD23" s="202"/>
      <c r="AE23" s="203"/>
      <c r="AF23" s="203"/>
      <c r="AG23" s="203"/>
      <c r="AH23" s="203"/>
      <c r="AI23" s="203"/>
      <c r="AJ23" s="203"/>
      <c r="AK23" s="203"/>
      <c r="AL23" s="203"/>
      <c r="AM23" s="203"/>
      <c r="AN23" s="553"/>
      <c r="AO23" s="558"/>
      <c r="AP23" s="203"/>
      <c r="AQ23" s="203"/>
      <c r="AR23" s="204"/>
      <c r="AS23" s="204"/>
      <c r="AT23" s="204"/>
      <c r="AU23" s="204"/>
      <c r="AV23" s="204"/>
      <c r="AW23" s="204"/>
      <c r="AX23" s="204"/>
      <c r="AY23" s="204"/>
      <c r="AZ23" s="204"/>
      <c r="BA23" s="86"/>
      <c r="BB23" s="87"/>
      <c r="BC23" s="480"/>
      <c r="BD23" s="536"/>
      <c r="BE23" s="532"/>
    </row>
    <row r="24" spans="1:57" ht="17.25" customHeight="1">
      <c r="A24" s="200"/>
      <c r="B24" s="49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601"/>
      <c r="Z24" s="202"/>
      <c r="AA24" s="202"/>
      <c r="AB24" s="202"/>
      <c r="AC24" s="202"/>
      <c r="AD24" s="202"/>
      <c r="AE24" s="203"/>
      <c r="AF24" s="203"/>
      <c r="AG24" s="203"/>
      <c r="AH24" s="203"/>
      <c r="AI24" s="203"/>
      <c r="AJ24" s="203"/>
      <c r="AK24" s="203"/>
      <c r="AL24" s="203"/>
      <c r="AM24" s="203"/>
      <c r="AN24" s="553"/>
      <c r="AO24" s="558"/>
      <c r="AP24" s="203"/>
      <c r="AQ24" s="203"/>
      <c r="AR24" s="204"/>
      <c r="AS24" s="204"/>
      <c r="AT24" s="204"/>
      <c r="AU24" s="204"/>
      <c r="AV24" s="204"/>
      <c r="AW24" s="204"/>
      <c r="AX24" s="204"/>
      <c r="AY24" s="204"/>
      <c r="AZ24" s="204"/>
      <c r="BA24" s="86"/>
      <c r="BB24" s="87"/>
      <c r="BC24" s="480"/>
      <c r="BD24" s="536"/>
      <c r="BE24" s="532"/>
    </row>
    <row r="25" spans="1:57" ht="17.25" customHeight="1">
      <c r="A25" s="200"/>
      <c r="B25" s="49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601"/>
      <c r="Z25" s="202"/>
      <c r="AA25" s="202"/>
      <c r="AB25" s="202"/>
      <c r="AC25" s="202"/>
      <c r="AD25" s="202"/>
      <c r="AE25" s="203"/>
      <c r="AF25" s="203"/>
      <c r="AG25" s="203"/>
      <c r="AH25" s="203"/>
      <c r="AI25" s="203"/>
      <c r="AJ25" s="203"/>
      <c r="AK25" s="203"/>
      <c r="AL25" s="203"/>
      <c r="AM25" s="203"/>
      <c r="AN25" s="553"/>
      <c r="AO25" s="558"/>
      <c r="AP25" s="203"/>
      <c r="AQ25" s="203"/>
      <c r="AR25" s="204"/>
      <c r="AS25" s="204"/>
      <c r="AT25" s="204"/>
      <c r="AU25" s="204"/>
      <c r="AV25" s="204"/>
      <c r="AW25" s="204"/>
      <c r="AX25" s="204"/>
      <c r="AY25" s="204"/>
      <c r="AZ25" s="204"/>
      <c r="BA25" s="86"/>
      <c r="BB25" s="87"/>
      <c r="BC25" s="480"/>
      <c r="BD25" s="536"/>
      <c r="BE25" s="532"/>
    </row>
    <row r="26" spans="1:57" ht="15">
      <c r="A26" s="200">
        <v>2</v>
      </c>
      <c r="B26" s="497" t="s">
        <v>390</v>
      </c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601"/>
      <c r="Z26" s="202"/>
      <c r="AA26" s="202"/>
      <c r="AB26" s="202"/>
      <c r="AC26" s="202"/>
      <c r="AD26" s="202"/>
      <c r="AE26" s="203"/>
      <c r="AF26" s="203"/>
      <c r="AG26" s="203"/>
      <c r="AH26" s="203"/>
      <c r="AI26" s="203"/>
      <c r="AJ26" s="203"/>
      <c r="AK26" s="203"/>
      <c r="AL26" s="203"/>
      <c r="AM26" s="203"/>
      <c r="AN26" s="579"/>
      <c r="AO26" s="580"/>
      <c r="AP26" s="203"/>
      <c r="AQ26" s="203"/>
      <c r="AR26" s="204"/>
      <c r="AS26" s="204"/>
      <c r="AT26" s="204"/>
      <c r="AU26" s="204"/>
      <c r="AV26" s="204"/>
      <c r="AW26" s="204"/>
      <c r="AX26" s="204"/>
      <c r="AY26" s="204"/>
      <c r="AZ26" s="204"/>
      <c r="BA26" s="86"/>
      <c r="BB26" s="86"/>
      <c r="BC26" s="480"/>
      <c r="BD26" s="536"/>
      <c r="BE26" s="532"/>
    </row>
    <row r="27" spans="1:57" ht="15">
      <c r="A27" s="194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6"/>
      <c r="AB27" s="196"/>
      <c r="AC27" s="196"/>
      <c r="AD27" s="196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B27" s="171" t="s">
        <v>134</v>
      </c>
      <c r="BC27" s="483">
        <v>84500</v>
      </c>
      <c r="BD27" s="484"/>
      <c r="BE27" s="485"/>
    </row>
    <row r="32" spans="1:54" ht="15.75">
      <c r="A32" s="62" t="s">
        <v>15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</row>
    <row r="33" spans="1:54" ht="15.75">
      <c r="A33" s="62" t="s">
        <v>16</v>
      </c>
      <c r="B33" s="62"/>
      <c r="C33" s="62"/>
      <c r="D33" s="62"/>
      <c r="E33" s="208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516" t="s">
        <v>437</v>
      </c>
      <c r="AO33" s="516"/>
      <c r="AP33" s="516"/>
      <c r="AQ33" s="516"/>
      <c r="AR33" s="516"/>
      <c r="AS33" s="516"/>
      <c r="AT33" s="516"/>
      <c r="AU33" s="516"/>
      <c r="AV33" s="516"/>
      <c r="AW33" s="516"/>
      <c r="AX33" s="516"/>
      <c r="AY33" s="516"/>
      <c r="AZ33" s="516"/>
      <c r="BA33" s="516"/>
      <c r="BB33" s="62"/>
    </row>
    <row r="34" spans="1:54" ht="15.75">
      <c r="A34" s="62"/>
      <c r="B34" s="62"/>
      <c r="C34" s="62"/>
      <c r="D34" s="62"/>
      <c r="E34" s="209" t="s">
        <v>347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508" t="s">
        <v>348</v>
      </c>
      <c r="AO34" s="508"/>
      <c r="AP34" s="508"/>
      <c r="AQ34" s="508"/>
      <c r="AR34" s="508"/>
      <c r="AS34" s="508"/>
      <c r="AT34" s="508"/>
      <c r="AU34" s="508"/>
      <c r="AV34" s="508"/>
      <c r="AW34" s="508"/>
      <c r="AX34" s="508"/>
      <c r="AY34" s="508"/>
      <c r="AZ34" s="508"/>
      <c r="BA34" s="508"/>
      <c r="BB34" s="62"/>
    </row>
    <row r="35" spans="1:54" ht="15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</row>
    <row r="36" spans="1:54" ht="15.75">
      <c r="A36" s="62" t="s">
        <v>349</v>
      </c>
      <c r="B36" s="62"/>
      <c r="C36" s="62"/>
      <c r="D36" s="62"/>
      <c r="E36" s="208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516" t="s">
        <v>375</v>
      </c>
      <c r="AO36" s="516"/>
      <c r="AP36" s="516"/>
      <c r="AQ36" s="516"/>
      <c r="AR36" s="516"/>
      <c r="AS36" s="516"/>
      <c r="AT36" s="516"/>
      <c r="AU36" s="516"/>
      <c r="AV36" s="516"/>
      <c r="AW36" s="516"/>
      <c r="AX36" s="516"/>
      <c r="AY36" s="516"/>
      <c r="AZ36" s="516"/>
      <c r="BA36" s="516"/>
      <c r="BB36" s="62"/>
    </row>
    <row r="37" spans="1:54" ht="15.75">
      <c r="A37" s="62" t="s">
        <v>16</v>
      </c>
      <c r="B37" s="62"/>
      <c r="C37" s="62"/>
      <c r="D37" s="62"/>
      <c r="E37" s="209" t="s">
        <v>347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508" t="s">
        <v>348</v>
      </c>
      <c r="AO37" s="508"/>
      <c r="AP37" s="508"/>
      <c r="AQ37" s="508"/>
      <c r="AR37" s="508"/>
      <c r="AS37" s="508"/>
      <c r="AT37" s="508"/>
      <c r="AU37" s="508"/>
      <c r="AV37" s="508"/>
      <c r="AW37" s="508"/>
      <c r="AX37" s="508"/>
      <c r="AY37" s="508"/>
      <c r="AZ37" s="508"/>
      <c r="BA37" s="508"/>
      <c r="BB37" s="62"/>
    </row>
    <row r="38" spans="1:54" ht="15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</row>
    <row r="39" spans="1:54" ht="15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</row>
    <row r="40" spans="1:54" ht="15.75">
      <c r="A40" s="62" t="s">
        <v>350</v>
      </c>
      <c r="B40" s="62"/>
      <c r="C40" s="62"/>
      <c r="D40" s="208" t="s">
        <v>430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208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516" t="s">
        <v>431</v>
      </c>
      <c r="BB40" s="516"/>
    </row>
    <row r="41" spans="1:54" ht="15.75">
      <c r="A41" s="62"/>
      <c r="B41" s="62"/>
      <c r="C41" s="62"/>
      <c r="D41" s="62" t="s">
        <v>351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 t="s">
        <v>347</v>
      </c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508" t="s">
        <v>348</v>
      </c>
      <c r="BB41" s="508"/>
    </row>
  </sheetData>
  <sheetProtection/>
  <mergeCells count="45">
    <mergeCell ref="AN36:BA36"/>
    <mergeCell ref="AN37:BA37"/>
    <mergeCell ref="BA40:BB40"/>
    <mergeCell ref="BA41:BB41"/>
    <mergeCell ref="E13:BA13"/>
    <mergeCell ref="AN33:BA33"/>
    <mergeCell ref="AN34:BA34"/>
    <mergeCell ref="B26:Y26"/>
    <mergeCell ref="AN26:AO26"/>
    <mergeCell ref="B22:Y22"/>
    <mergeCell ref="B20:Y20"/>
    <mergeCell ref="AN20:AO20"/>
    <mergeCell ref="BC26:BE26"/>
    <mergeCell ref="BC27:BE27"/>
    <mergeCell ref="B24:Y24"/>
    <mergeCell ref="AN24:AO24"/>
    <mergeCell ref="BC24:BE24"/>
    <mergeCell ref="B25:Y25"/>
    <mergeCell ref="AN25:AO25"/>
    <mergeCell ref="BC25:BE25"/>
    <mergeCell ref="BC20:BE20"/>
    <mergeCell ref="AN22:AO22"/>
    <mergeCell ref="BC22:BE22"/>
    <mergeCell ref="B23:Y23"/>
    <mergeCell ref="AN23:AO23"/>
    <mergeCell ref="BC23:BE23"/>
    <mergeCell ref="B21:Y21"/>
    <mergeCell ref="AN21:AO21"/>
    <mergeCell ref="BC21:BE21"/>
    <mergeCell ref="A10:D10"/>
    <mergeCell ref="E10:BA10"/>
    <mergeCell ref="A15:BE15"/>
    <mergeCell ref="B19:Y19"/>
    <mergeCell ref="AN19:AO19"/>
    <mergeCell ref="BC19:BE19"/>
    <mergeCell ref="A16:BE16"/>
    <mergeCell ref="B18:Y18"/>
    <mergeCell ref="AN18:AO18"/>
    <mergeCell ref="BC18:BE18"/>
    <mergeCell ref="A8:D8"/>
    <mergeCell ref="BA1:BD1"/>
    <mergeCell ref="A4:BE4"/>
    <mergeCell ref="A5:BE5"/>
    <mergeCell ref="AP6:AY6"/>
    <mergeCell ref="E8:BB8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7"/>
  <sheetViews>
    <sheetView tabSelected="1" view="pageBreakPreview" zoomScaleSheetLayoutView="100" zoomScalePageLayoutView="0" workbookViewId="0" topLeftCell="A1">
      <selection activeCell="A17" sqref="A17:BE17"/>
    </sheetView>
  </sheetViews>
  <sheetFormatPr defaultColWidth="9.00390625" defaultRowHeight="12.75"/>
  <cols>
    <col min="1" max="1" width="7.00390625" style="40" customWidth="1"/>
    <col min="2" max="3" width="9.125" style="40" customWidth="1"/>
    <col min="4" max="4" width="13.375" style="40" customWidth="1"/>
    <col min="5" max="5" width="19.375" style="40" customWidth="1"/>
    <col min="6" max="6" width="9.125" style="40" hidden="1" customWidth="1"/>
    <col min="7" max="7" width="4.375" style="40" hidden="1" customWidth="1"/>
    <col min="8" max="10" width="9.125" style="40" hidden="1" customWidth="1"/>
    <col min="11" max="11" width="6.25390625" style="40" hidden="1" customWidth="1"/>
    <col min="12" max="24" width="9.125" style="40" hidden="1" customWidth="1"/>
    <col min="25" max="25" width="13.875" style="40" customWidth="1"/>
    <col min="26" max="26" width="1.12109375" style="40" hidden="1" customWidth="1"/>
    <col min="27" max="27" width="9.125" style="40" hidden="1" customWidth="1"/>
    <col min="28" max="28" width="7.00390625" style="40" hidden="1" customWidth="1"/>
    <col min="29" max="39" width="9.125" style="40" hidden="1" customWidth="1"/>
    <col min="40" max="40" width="9.125" style="40" customWidth="1"/>
    <col min="41" max="41" width="4.00390625" style="40" customWidth="1"/>
    <col min="42" max="42" width="1.875" style="40" hidden="1" customWidth="1"/>
    <col min="43" max="44" width="9.125" style="40" hidden="1" customWidth="1"/>
    <col min="45" max="45" width="8.00390625" style="40" hidden="1" customWidth="1"/>
    <col min="46" max="52" width="9.125" style="40" hidden="1" customWidth="1"/>
    <col min="53" max="53" width="15.75390625" style="40" customWidth="1"/>
    <col min="54" max="54" width="17.125" style="40" customWidth="1"/>
    <col min="55" max="55" width="9.125" style="40" customWidth="1"/>
    <col min="56" max="56" width="0.12890625" style="40" customWidth="1"/>
    <col min="57" max="57" width="10.875" style="40" customWidth="1"/>
    <col min="58" max="16384" width="9.125" style="40" customWidth="1"/>
  </cols>
  <sheetData>
    <row r="1" spans="1:57" ht="15.75">
      <c r="A1" s="35"/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5"/>
      <c r="AM1" s="38"/>
      <c r="AN1" s="38"/>
      <c r="AO1" s="38"/>
      <c r="AP1" s="38"/>
      <c r="AQ1" s="38"/>
      <c r="AR1" s="38"/>
      <c r="AS1" s="35"/>
      <c r="AT1" s="38"/>
      <c r="AU1" s="38"/>
      <c r="AV1" s="38"/>
      <c r="AW1" s="35"/>
      <c r="AX1" s="38"/>
      <c r="AY1" s="38"/>
      <c r="AZ1" s="38" t="s">
        <v>111</v>
      </c>
      <c r="BA1" s="456" t="s">
        <v>112</v>
      </c>
      <c r="BB1" s="456"/>
      <c r="BC1" s="456"/>
      <c r="BD1" s="456"/>
      <c r="BE1" s="39"/>
    </row>
    <row r="2" spans="1:57" ht="13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5"/>
      <c r="AM2" s="41"/>
      <c r="AN2" s="41"/>
      <c r="AO2" s="41"/>
      <c r="AP2" s="41"/>
      <c r="AQ2" s="41"/>
      <c r="AR2" s="41"/>
      <c r="AS2" s="35"/>
      <c r="AT2" s="41"/>
      <c r="AU2" s="41"/>
      <c r="AV2" s="41"/>
      <c r="AW2" s="35"/>
      <c r="AX2" s="41"/>
      <c r="AY2" s="41"/>
      <c r="AZ2" s="41"/>
      <c r="BA2" s="39"/>
      <c r="BB2" s="39"/>
      <c r="BC2" s="39"/>
      <c r="BD2" s="39"/>
      <c r="BE2" s="39"/>
    </row>
    <row r="3" spans="1:57" ht="13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7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5"/>
      <c r="AM3" s="41"/>
      <c r="AN3" s="41"/>
      <c r="AO3" s="41"/>
      <c r="AP3" s="41"/>
      <c r="AQ3" s="41"/>
      <c r="AR3" s="41"/>
      <c r="AS3" s="35"/>
      <c r="AT3" s="41"/>
      <c r="AU3" s="41"/>
      <c r="AV3" s="41"/>
      <c r="AW3" s="35"/>
      <c r="AX3" s="41"/>
      <c r="AY3" s="41"/>
      <c r="AZ3" s="41"/>
      <c r="BA3" s="39"/>
      <c r="BB3" s="39"/>
      <c r="BC3" s="39"/>
      <c r="BD3" s="39"/>
      <c r="BE3" s="39"/>
    </row>
    <row r="4" spans="1:57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7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ht="15.75">
      <c r="A5" s="457" t="s">
        <v>352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7"/>
      <c r="AM5" s="457"/>
      <c r="AN5" s="457"/>
      <c r="AO5" s="457"/>
      <c r="AP5" s="457"/>
      <c r="AQ5" s="457"/>
      <c r="AR5" s="457"/>
      <c r="AS5" s="457"/>
      <c r="AT5" s="457"/>
      <c r="AU5" s="457"/>
      <c r="AV5" s="457"/>
      <c r="AW5" s="457"/>
      <c r="AX5" s="457"/>
      <c r="AY5" s="457"/>
      <c r="AZ5" s="457"/>
      <c r="BA5" s="457"/>
      <c r="BB5" s="457"/>
      <c r="BC5" s="457"/>
      <c r="BD5" s="457"/>
      <c r="BE5" s="457"/>
    </row>
    <row r="6" spans="1:57" ht="15.75">
      <c r="A6" s="457" t="s">
        <v>353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7"/>
      <c r="AJ6" s="457"/>
      <c r="AK6" s="457"/>
      <c r="AL6" s="457"/>
      <c r="AM6" s="457"/>
      <c r="AN6" s="457"/>
      <c r="AO6" s="457"/>
      <c r="AP6" s="457"/>
      <c r="AQ6" s="457"/>
      <c r="AR6" s="457"/>
      <c r="AS6" s="457"/>
      <c r="AT6" s="457"/>
      <c r="AU6" s="457"/>
      <c r="AV6" s="457"/>
      <c r="AW6" s="457"/>
      <c r="AX6" s="457"/>
      <c r="AY6" s="457"/>
      <c r="AZ6" s="457"/>
      <c r="BA6" s="457"/>
      <c r="BB6" s="457"/>
      <c r="BC6" s="457"/>
      <c r="BD6" s="457"/>
      <c r="BE6" s="457"/>
    </row>
    <row r="7" spans="1:57" ht="15.75">
      <c r="A7" s="44"/>
      <c r="B7" s="44"/>
      <c r="C7" s="44"/>
      <c r="D7" s="44"/>
      <c r="E7" s="45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6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3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4" t="s">
        <v>22</v>
      </c>
      <c r="BA7" s="44"/>
      <c r="BB7" s="44"/>
      <c r="BC7" s="44"/>
      <c r="BD7" s="44"/>
      <c r="BE7" s="44"/>
    </row>
    <row r="8" spans="1:57" ht="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ht="45" customHeight="1">
      <c r="A9" s="453" t="s">
        <v>120</v>
      </c>
      <c r="B9" s="454"/>
      <c r="C9" s="454"/>
      <c r="D9" s="454"/>
      <c r="E9" s="618" t="s">
        <v>436</v>
      </c>
      <c r="F9" s="618"/>
      <c r="G9" s="618"/>
      <c r="H9" s="618"/>
      <c r="I9" s="618"/>
      <c r="J9" s="618"/>
      <c r="K9" s="618"/>
      <c r="L9" s="618"/>
      <c r="M9" s="618"/>
      <c r="N9" s="618"/>
      <c r="O9" s="618"/>
      <c r="P9" s="618"/>
      <c r="Q9" s="618"/>
      <c r="R9" s="618"/>
      <c r="S9" s="618"/>
      <c r="T9" s="618"/>
      <c r="U9" s="618"/>
      <c r="V9" s="618"/>
      <c r="W9" s="618"/>
      <c r="X9" s="618"/>
      <c r="Y9" s="618"/>
      <c r="Z9" s="618"/>
      <c r="AA9" s="618"/>
      <c r="AB9" s="618"/>
      <c r="AC9" s="618"/>
      <c r="AD9" s="618"/>
      <c r="AE9" s="618"/>
      <c r="AF9" s="618"/>
      <c r="AG9" s="618"/>
      <c r="AH9" s="618"/>
      <c r="AI9" s="618"/>
      <c r="AJ9" s="618"/>
      <c r="AK9" s="618"/>
      <c r="AL9" s="618"/>
      <c r="AM9" s="618"/>
      <c r="AN9" s="618"/>
      <c r="AO9" s="618"/>
      <c r="AP9" s="618"/>
      <c r="AQ9" s="618"/>
      <c r="AR9" s="618"/>
      <c r="AS9" s="618"/>
      <c r="AT9" s="618"/>
      <c r="AU9" s="618"/>
      <c r="AV9" s="618"/>
      <c r="AW9" s="618"/>
      <c r="AX9" s="618"/>
      <c r="AY9" s="618"/>
      <c r="AZ9" s="618"/>
      <c r="BA9" s="618"/>
      <c r="BB9" s="618"/>
      <c r="BC9" s="47"/>
      <c r="BD9" s="47"/>
      <c r="BE9" s="47"/>
    </row>
    <row r="10" spans="1:57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ht="15">
      <c r="A11" s="453" t="s">
        <v>13</v>
      </c>
      <c r="B11" s="454"/>
      <c r="C11" s="454"/>
      <c r="D11" s="454"/>
      <c r="E11" s="459" t="s">
        <v>441</v>
      </c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0"/>
      <c r="AT11" s="460"/>
      <c r="AU11" s="460"/>
      <c r="AV11" s="460"/>
      <c r="AW11" s="460"/>
      <c r="AX11" s="460"/>
      <c r="AY11" s="460"/>
      <c r="AZ11" s="460"/>
      <c r="BA11" s="460"/>
      <c r="BB11" s="47"/>
      <c r="BC11" s="47"/>
      <c r="BD11" s="47"/>
      <c r="BE11" s="47"/>
    </row>
    <row r="12" spans="1:57" ht="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ht="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ht="15">
      <c r="A14" s="49" t="s">
        <v>121</v>
      </c>
      <c r="B14" s="49"/>
      <c r="C14" s="49"/>
      <c r="D14" s="49"/>
      <c r="E14" s="464" t="s">
        <v>443</v>
      </c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4"/>
      <c r="AQ14" s="464"/>
      <c r="AR14" s="464"/>
      <c r="AS14" s="464"/>
      <c r="AT14" s="464"/>
      <c r="AU14" s="464"/>
      <c r="AV14" s="464"/>
      <c r="AW14" s="464"/>
      <c r="AX14" s="464"/>
      <c r="AY14" s="464"/>
      <c r="AZ14" s="464"/>
      <c r="BA14" s="464"/>
      <c r="BB14" s="50"/>
      <c r="BC14" s="50"/>
      <c r="BD14" s="50"/>
      <c r="BE14" s="50"/>
    </row>
    <row r="15" spans="1:57" ht="15">
      <c r="A15" s="49"/>
      <c r="B15" s="49"/>
      <c r="C15" s="49"/>
      <c r="D15" s="49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</row>
    <row r="16" spans="1:57" ht="15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25"/>
      <c r="BB16" s="125"/>
      <c r="BC16" s="125"/>
      <c r="BD16" s="125"/>
      <c r="BE16" s="125"/>
    </row>
    <row r="17" spans="1:57" ht="15">
      <c r="A17" s="461" t="s">
        <v>305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/>
      <c r="BA17" s="461"/>
      <c r="BB17" s="461"/>
      <c r="BC17" s="461"/>
      <c r="BD17" s="461"/>
      <c r="BE17" s="461"/>
    </row>
    <row r="18" spans="1:57" ht="1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</row>
    <row r="19" spans="1:57" ht="60.75" customHeight="1">
      <c r="A19" s="54" t="s">
        <v>123</v>
      </c>
      <c r="B19" s="491" t="s">
        <v>124</v>
      </c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1"/>
      <c r="V19" s="491"/>
      <c r="W19" s="491"/>
      <c r="X19" s="491"/>
      <c r="Y19" s="492"/>
      <c r="Z19" s="82"/>
      <c r="AA19" s="82"/>
      <c r="AB19" s="82"/>
      <c r="AC19" s="82"/>
      <c r="AD19" s="83"/>
      <c r="AE19" s="128" t="s">
        <v>154</v>
      </c>
      <c r="AF19" s="82"/>
      <c r="AG19" s="82"/>
      <c r="AH19" s="82"/>
      <c r="AI19" s="82"/>
      <c r="AJ19" s="82"/>
      <c r="AK19" s="82"/>
      <c r="AL19" s="82"/>
      <c r="AM19" s="82"/>
      <c r="AN19" s="491" t="s">
        <v>306</v>
      </c>
      <c r="AO19" s="491"/>
      <c r="AP19" s="82"/>
      <c r="AQ19" s="83"/>
      <c r="AR19" s="128" t="s">
        <v>231</v>
      </c>
      <c r="AS19" s="82"/>
      <c r="AT19" s="82"/>
      <c r="AU19" s="82"/>
      <c r="AV19" s="82"/>
      <c r="AW19" s="82"/>
      <c r="AX19" s="82"/>
      <c r="AY19" s="82"/>
      <c r="AZ19" s="82"/>
      <c r="BA19" s="54" t="s">
        <v>307</v>
      </c>
      <c r="BB19" s="80" t="s">
        <v>308</v>
      </c>
      <c r="BC19" s="490" t="s">
        <v>309</v>
      </c>
      <c r="BD19" s="491"/>
      <c r="BE19" s="492"/>
    </row>
    <row r="20" spans="1:57" ht="15">
      <c r="A20" s="139">
        <v>1</v>
      </c>
      <c r="B20" s="602">
        <v>2</v>
      </c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1"/>
      <c r="W20" s="581"/>
      <c r="X20" s="581"/>
      <c r="Y20" s="581"/>
      <c r="Z20" s="134"/>
      <c r="AA20" s="134"/>
      <c r="AB20" s="134"/>
      <c r="AC20" s="134"/>
      <c r="AD20" s="135"/>
      <c r="AE20" s="133">
        <v>2</v>
      </c>
      <c r="AF20" s="134"/>
      <c r="AG20" s="134"/>
      <c r="AH20" s="134"/>
      <c r="AI20" s="134"/>
      <c r="AJ20" s="134"/>
      <c r="AK20" s="134"/>
      <c r="AL20" s="134"/>
      <c r="AM20" s="134"/>
      <c r="AN20" s="602">
        <v>3</v>
      </c>
      <c r="AO20" s="581"/>
      <c r="AP20" s="139"/>
      <c r="AQ20" s="139"/>
      <c r="AR20" s="177"/>
      <c r="AS20" s="177"/>
      <c r="AT20" s="177"/>
      <c r="AU20" s="177"/>
      <c r="AV20" s="177"/>
      <c r="AW20" s="177"/>
      <c r="AX20" s="177"/>
      <c r="AY20" s="177"/>
      <c r="AZ20" s="177"/>
      <c r="BA20" s="190">
        <v>4</v>
      </c>
      <c r="BB20" s="134">
        <v>5</v>
      </c>
      <c r="BC20" s="545">
        <v>6</v>
      </c>
      <c r="BD20" s="546"/>
      <c r="BE20" s="547"/>
    </row>
    <row r="21" spans="1:57" ht="15" customHeight="1">
      <c r="A21" s="106"/>
      <c r="B21" s="497" t="s">
        <v>434</v>
      </c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99"/>
      <c r="Z21" s="82"/>
      <c r="AA21" s="82"/>
      <c r="AB21" s="82"/>
      <c r="AC21" s="82"/>
      <c r="AD21" s="83"/>
      <c r="AE21" s="128"/>
      <c r="AF21" s="82"/>
      <c r="AG21" s="82"/>
      <c r="AH21" s="82"/>
      <c r="AI21" s="82"/>
      <c r="AJ21" s="82"/>
      <c r="AK21" s="82"/>
      <c r="AL21" s="82"/>
      <c r="AM21" s="82"/>
      <c r="AN21" s="490">
        <v>17</v>
      </c>
      <c r="AO21" s="492"/>
      <c r="AP21" s="82"/>
      <c r="AQ21" s="83"/>
      <c r="AR21" s="191"/>
      <c r="AS21" s="90"/>
      <c r="AT21" s="90"/>
      <c r="AU21" s="90"/>
      <c r="AV21" s="90"/>
      <c r="AW21" s="90"/>
      <c r="AX21" s="90"/>
      <c r="AY21" s="90"/>
      <c r="AZ21" s="90"/>
      <c r="BA21" s="192">
        <v>222</v>
      </c>
      <c r="BB21" s="191">
        <v>31.5</v>
      </c>
      <c r="BC21" s="480">
        <f>AN21*BA21*BB21+19</f>
        <v>118900</v>
      </c>
      <c r="BD21" s="481"/>
      <c r="BE21" s="482"/>
    </row>
    <row r="22" spans="1:57" ht="15" customHeight="1">
      <c r="A22" s="193"/>
      <c r="B22" s="497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9"/>
      <c r="Z22" s="82"/>
      <c r="AA22" s="82"/>
      <c r="AB22" s="82"/>
      <c r="AC22" s="82"/>
      <c r="AD22" s="83"/>
      <c r="AE22" s="128"/>
      <c r="AF22" s="82"/>
      <c r="AG22" s="82"/>
      <c r="AH22" s="82"/>
      <c r="AI22" s="82"/>
      <c r="AJ22" s="82"/>
      <c r="AK22" s="82"/>
      <c r="AL22" s="82"/>
      <c r="AM22" s="82"/>
      <c r="AN22" s="490"/>
      <c r="AO22" s="492"/>
      <c r="AP22" s="82"/>
      <c r="AQ22" s="83"/>
      <c r="AR22" s="191"/>
      <c r="AS22" s="90"/>
      <c r="AT22" s="90"/>
      <c r="AU22" s="90"/>
      <c r="AV22" s="90"/>
      <c r="AW22" s="90"/>
      <c r="AX22" s="90"/>
      <c r="AY22" s="90"/>
      <c r="AZ22" s="90"/>
      <c r="BA22" s="192"/>
      <c r="BB22" s="191"/>
      <c r="BC22" s="480"/>
      <c r="BD22" s="481"/>
      <c r="BE22" s="482"/>
    </row>
    <row r="23" spans="1:57" ht="15" customHeight="1">
      <c r="A23" s="106"/>
      <c r="B23" s="491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2"/>
      <c r="Z23" s="82"/>
      <c r="AA23" s="82"/>
      <c r="AB23" s="82"/>
      <c r="AC23" s="82"/>
      <c r="AD23" s="83"/>
      <c r="AE23" s="128"/>
      <c r="AF23" s="82"/>
      <c r="AG23" s="82"/>
      <c r="AH23" s="82"/>
      <c r="AI23" s="82"/>
      <c r="AJ23" s="82"/>
      <c r="AK23" s="82"/>
      <c r="AL23" s="82"/>
      <c r="AM23" s="82"/>
      <c r="AN23" s="553"/>
      <c r="AO23" s="555"/>
      <c r="AP23" s="82"/>
      <c r="AQ23" s="83"/>
      <c r="AR23" s="191">
        <v>400</v>
      </c>
      <c r="AS23" s="90"/>
      <c r="AT23" s="90"/>
      <c r="AU23" s="90"/>
      <c r="AV23" s="90"/>
      <c r="AW23" s="90"/>
      <c r="AX23" s="90"/>
      <c r="AY23" s="90"/>
      <c r="AZ23" s="90"/>
      <c r="BA23" s="86"/>
      <c r="BB23" s="87"/>
      <c r="BC23" s="480"/>
      <c r="BD23" s="481"/>
      <c r="BE23" s="482"/>
    </row>
    <row r="24" spans="1:57" ht="15">
      <c r="A24" s="194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6"/>
      <c r="AB24" s="196"/>
      <c r="AC24" s="196"/>
      <c r="AD24" s="196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1"/>
      <c r="BB24" s="171" t="s">
        <v>134</v>
      </c>
      <c r="BC24" s="483">
        <f>BC21+BC22</f>
        <v>118900</v>
      </c>
      <c r="BD24" s="484"/>
      <c r="BE24" s="485"/>
    </row>
    <row r="25" spans="1:57" ht="1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</row>
    <row r="26" spans="1:57" ht="1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</row>
    <row r="28" spans="1:54" ht="15.75">
      <c r="A28" s="62" t="s">
        <v>15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</row>
    <row r="29" spans="1:54" ht="15.75">
      <c r="A29" s="62" t="s">
        <v>16</v>
      </c>
      <c r="B29" s="62"/>
      <c r="C29" s="62"/>
      <c r="D29" s="62"/>
      <c r="E29" s="208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516" t="s">
        <v>437</v>
      </c>
      <c r="AO29" s="516"/>
      <c r="AP29" s="516"/>
      <c r="AQ29" s="516"/>
      <c r="AR29" s="516"/>
      <c r="AS29" s="516"/>
      <c r="AT29" s="516"/>
      <c r="AU29" s="516"/>
      <c r="AV29" s="516"/>
      <c r="AW29" s="516"/>
      <c r="AX29" s="516"/>
      <c r="AY29" s="516"/>
      <c r="AZ29" s="516"/>
      <c r="BA29" s="516"/>
      <c r="BB29" s="62"/>
    </row>
    <row r="30" spans="1:54" ht="15.75">
      <c r="A30" s="62"/>
      <c r="B30" s="62"/>
      <c r="C30" s="62"/>
      <c r="D30" s="62"/>
      <c r="E30" s="209" t="s">
        <v>347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508" t="s">
        <v>348</v>
      </c>
      <c r="AO30" s="508"/>
      <c r="AP30" s="508"/>
      <c r="AQ30" s="508"/>
      <c r="AR30" s="508"/>
      <c r="AS30" s="508"/>
      <c r="AT30" s="508"/>
      <c r="AU30" s="508"/>
      <c r="AV30" s="508"/>
      <c r="AW30" s="508"/>
      <c r="AX30" s="508"/>
      <c r="AY30" s="508"/>
      <c r="AZ30" s="508"/>
      <c r="BA30" s="508"/>
      <c r="BB30" s="62"/>
    </row>
    <row r="31" spans="1:54" ht="15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</row>
    <row r="32" spans="1:54" ht="15.75">
      <c r="A32" s="62" t="s">
        <v>349</v>
      </c>
      <c r="B32" s="62"/>
      <c r="C32" s="62"/>
      <c r="D32" s="62"/>
      <c r="E32" s="208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516" t="s">
        <v>375</v>
      </c>
      <c r="AO32" s="516"/>
      <c r="AP32" s="516"/>
      <c r="AQ32" s="516"/>
      <c r="AR32" s="516"/>
      <c r="AS32" s="516"/>
      <c r="AT32" s="516"/>
      <c r="AU32" s="516"/>
      <c r="AV32" s="516"/>
      <c r="AW32" s="516"/>
      <c r="AX32" s="516"/>
      <c r="AY32" s="516"/>
      <c r="AZ32" s="516"/>
      <c r="BA32" s="516"/>
      <c r="BB32" s="62"/>
    </row>
    <row r="33" spans="1:54" ht="15.75">
      <c r="A33" s="62" t="s">
        <v>16</v>
      </c>
      <c r="B33" s="62"/>
      <c r="C33" s="62"/>
      <c r="D33" s="62"/>
      <c r="E33" s="209" t="s">
        <v>347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508" t="s">
        <v>348</v>
      </c>
      <c r="AO33" s="508"/>
      <c r="AP33" s="508"/>
      <c r="AQ33" s="508"/>
      <c r="AR33" s="508"/>
      <c r="AS33" s="508"/>
      <c r="AT33" s="508"/>
      <c r="AU33" s="508"/>
      <c r="AV33" s="508"/>
      <c r="AW33" s="508"/>
      <c r="AX33" s="508"/>
      <c r="AY33" s="508"/>
      <c r="AZ33" s="508"/>
      <c r="BA33" s="508"/>
      <c r="BB33" s="62"/>
    </row>
    <row r="34" spans="1:54" ht="15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</row>
    <row r="35" spans="1:54" ht="15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</row>
    <row r="36" spans="1:54" ht="15.75">
      <c r="A36" s="62" t="s">
        <v>350</v>
      </c>
      <c r="B36" s="62"/>
      <c r="C36" s="62"/>
      <c r="D36" s="208" t="s">
        <v>430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208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516" t="s">
        <v>431</v>
      </c>
      <c r="BB36" s="516"/>
    </row>
    <row r="37" spans="1:54" ht="15.75">
      <c r="A37" s="62"/>
      <c r="B37" s="62"/>
      <c r="C37" s="62"/>
      <c r="D37" s="62" t="s">
        <v>351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 t="s">
        <v>347</v>
      </c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508" t="s">
        <v>348</v>
      </c>
      <c r="BB37" s="508"/>
    </row>
  </sheetData>
  <sheetProtection/>
  <mergeCells count="32">
    <mergeCell ref="BA36:BB36"/>
    <mergeCell ref="BA37:BB37"/>
    <mergeCell ref="AN19:AO19"/>
    <mergeCell ref="BC19:BE19"/>
    <mergeCell ref="AN32:BA32"/>
    <mergeCell ref="AN33:BA33"/>
    <mergeCell ref="AN29:BA29"/>
    <mergeCell ref="AN30:BA30"/>
    <mergeCell ref="B23:Y23"/>
    <mergeCell ref="AN23:AO23"/>
    <mergeCell ref="BC23:BE23"/>
    <mergeCell ref="BC24:BE24"/>
    <mergeCell ref="B21:Y21"/>
    <mergeCell ref="AN21:AO21"/>
    <mergeCell ref="BC21:BE21"/>
    <mergeCell ref="B22:Y22"/>
    <mergeCell ref="AN22:AO22"/>
    <mergeCell ref="BC22:BE22"/>
    <mergeCell ref="B20:Y20"/>
    <mergeCell ref="AN20:AO20"/>
    <mergeCell ref="BC20:BE20"/>
    <mergeCell ref="A9:D9"/>
    <mergeCell ref="A11:D11"/>
    <mergeCell ref="E11:BA11"/>
    <mergeCell ref="E9:BB9"/>
    <mergeCell ref="E14:BA14"/>
    <mergeCell ref="A17:BE17"/>
    <mergeCell ref="B19:Y19"/>
    <mergeCell ref="BA1:BD1"/>
    <mergeCell ref="A5:BE5"/>
    <mergeCell ref="A6:BE6"/>
    <mergeCell ref="AP7:AY7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BG415"/>
  <sheetViews>
    <sheetView view="pageBreakPreview" zoomScaleSheetLayoutView="100" zoomScalePageLayoutView="0" workbookViewId="0" topLeftCell="A1">
      <selection activeCell="BA181" sqref="BA181"/>
    </sheetView>
  </sheetViews>
  <sheetFormatPr defaultColWidth="9.00390625" defaultRowHeight="12.75"/>
  <cols>
    <col min="1" max="1" width="7.00390625" style="40" customWidth="1"/>
    <col min="2" max="3" width="9.125" style="40" customWidth="1"/>
    <col min="4" max="4" width="13.375" style="40" customWidth="1"/>
    <col min="5" max="5" width="19.375" style="40" customWidth="1"/>
    <col min="6" max="6" width="9.125" style="40" hidden="1" customWidth="1"/>
    <col min="7" max="7" width="4.375" style="40" hidden="1" customWidth="1"/>
    <col min="8" max="10" width="9.125" style="40" hidden="1" customWidth="1"/>
    <col min="11" max="11" width="6.25390625" style="40" hidden="1" customWidth="1"/>
    <col min="12" max="24" width="9.125" style="40" hidden="1" customWidth="1"/>
    <col min="25" max="25" width="13.875" style="40" customWidth="1"/>
    <col min="26" max="26" width="1.12109375" style="40" hidden="1" customWidth="1"/>
    <col min="27" max="27" width="9.125" style="40" hidden="1" customWidth="1"/>
    <col min="28" max="28" width="7.00390625" style="40" hidden="1" customWidth="1"/>
    <col min="29" max="39" width="9.125" style="40" hidden="1" customWidth="1"/>
    <col min="40" max="40" width="9.125" style="40" customWidth="1"/>
    <col min="41" max="41" width="4.00390625" style="40" customWidth="1"/>
    <col min="42" max="42" width="1.875" style="40" hidden="1" customWidth="1"/>
    <col min="43" max="44" width="9.125" style="40" hidden="1" customWidth="1"/>
    <col min="45" max="45" width="8.00390625" style="40" hidden="1" customWidth="1"/>
    <col min="46" max="52" width="9.125" style="40" hidden="1" customWidth="1"/>
    <col min="53" max="53" width="15.75390625" style="40" customWidth="1"/>
    <col min="54" max="54" width="17.125" style="40" customWidth="1"/>
    <col min="55" max="55" width="9.125" style="40" customWidth="1"/>
    <col min="56" max="56" width="0.12890625" style="40" customWidth="1"/>
    <col min="57" max="57" width="10.875" style="40" customWidth="1"/>
    <col min="58" max="58" width="16.75390625" style="40" customWidth="1"/>
    <col min="59" max="16384" width="9.125" style="40" customWidth="1"/>
  </cols>
  <sheetData>
    <row r="1" spans="1:57" ht="15.75">
      <c r="A1" s="35"/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5"/>
      <c r="AM1" s="38"/>
      <c r="AN1" s="38"/>
      <c r="AO1" s="38"/>
      <c r="AP1" s="38"/>
      <c r="AQ1" s="38"/>
      <c r="AR1" s="38"/>
      <c r="AS1" s="35"/>
      <c r="AT1" s="38"/>
      <c r="AU1" s="38"/>
      <c r="AV1" s="38"/>
      <c r="AW1" s="35"/>
      <c r="AX1" s="38"/>
      <c r="AY1" s="38"/>
      <c r="AZ1" s="38" t="s">
        <v>111</v>
      </c>
      <c r="BA1" s="456" t="s">
        <v>112</v>
      </c>
      <c r="BB1" s="456"/>
      <c r="BC1" s="456"/>
      <c r="BD1" s="456"/>
      <c r="BE1" s="39"/>
    </row>
    <row r="2" spans="1:59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5"/>
      <c r="AM2" s="38"/>
      <c r="AN2" s="38"/>
      <c r="AO2" s="38"/>
      <c r="AP2" s="38"/>
      <c r="AQ2" s="38"/>
      <c r="AR2" s="38"/>
      <c r="AS2" s="35"/>
      <c r="AT2" s="38"/>
      <c r="AU2" s="38"/>
      <c r="AV2" s="38"/>
      <c r="AW2" s="35"/>
      <c r="AX2" s="38"/>
      <c r="AY2" s="38"/>
      <c r="AZ2" s="38" t="s">
        <v>113</v>
      </c>
      <c r="BA2" s="39"/>
      <c r="BB2" s="456" t="s">
        <v>114</v>
      </c>
      <c r="BC2" s="456"/>
      <c r="BD2" s="456"/>
      <c r="BE2" s="456"/>
      <c r="BF2" s="619"/>
      <c r="BG2" s="619"/>
    </row>
    <row r="3" spans="1:59" ht="13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7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5"/>
      <c r="AM3" s="41"/>
      <c r="AN3" s="41"/>
      <c r="AO3" s="41"/>
      <c r="AP3" s="41"/>
      <c r="AQ3" s="41"/>
      <c r="AR3" s="41"/>
      <c r="AS3" s="35"/>
      <c r="AT3" s="41"/>
      <c r="AU3" s="41"/>
      <c r="AV3" s="41"/>
      <c r="AW3" s="35"/>
      <c r="AX3" s="41"/>
      <c r="AY3" s="41"/>
      <c r="AZ3" s="41" t="s">
        <v>115</v>
      </c>
      <c r="BA3" s="39"/>
      <c r="BB3" s="456" t="s">
        <v>116</v>
      </c>
      <c r="BC3" s="456"/>
      <c r="BD3" s="456"/>
      <c r="BE3" s="456"/>
      <c r="BF3" s="619"/>
      <c r="BG3" s="619"/>
    </row>
    <row r="4" spans="1:57" ht="13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7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5"/>
      <c r="AM4" s="41"/>
      <c r="AN4" s="41"/>
      <c r="AO4" s="41"/>
      <c r="AP4" s="41"/>
      <c r="AQ4" s="41"/>
      <c r="AR4" s="41"/>
      <c r="AS4" s="35"/>
      <c r="AT4" s="41"/>
      <c r="AU4" s="41"/>
      <c r="AV4" s="41"/>
      <c r="AW4" s="35"/>
      <c r="AX4" s="41"/>
      <c r="AY4" s="41"/>
      <c r="AZ4" s="41"/>
      <c r="BA4" s="39"/>
      <c r="BB4" s="39" t="s">
        <v>117</v>
      </c>
      <c r="BC4" s="39"/>
      <c r="BD4" s="39"/>
      <c r="BE4" s="39"/>
    </row>
    <row r="5" spans="1:57" ht="13.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5"/>
      <c r="AM5" s="41"/>
      <c r="AN5" s="41"/>
      <c r="AO5" s="41"/>
      <c r="AP5" s="41"/>
      <c r="AQ5" s="41"/>
      <c r="AR5" s="41"/>
      <c r="AS5" s="35"/>
      <c r="AT5" s="41"/>
      <c r="AU5" s="41"/>
      <c r="AV5" s="41"/>
      <c r="AW5" s="35"/>
      <c r="AX5" s="41"/>
      <c r="AY5" s="41"/>
      <c r="AZ5" s="41"/>
      <c r="BA5" s="39"/>
      <c r="BB5" s="39"/>
      <c r="BC5" s="39"/>
      <c r="BD5" s="39"/>
      <c r="BE5" s="39"/>
    </row>
    <row r="6" spans="1:57" ht="13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7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5"/>
      <c r="AM6" s="41"/>
      <c r="AN6" s="41"/>
      <c r="AO6" s="41"/>
      <c r="AP6" s="41"/>
      <c r="AQ6" s="41"/>
      <c r="AR6" s="41"/>
      <c r="AS6" s="35"/>
      <c r="AT6" s="41"/>
      <c r="AU6" s="41"/>
      <c r="AV6" s="41"/>
      <c r="AW6" s="35"/>
      <c r="AX6" s="41"/>
      <c r="AY6" s="41"/>
      <c r="AZ6" s="41"/>
      <c r="BA6" s="39"/>
      <c r="BB6" s="39"/>
      <c r="BC6" s="39"/>
      <c r="BD6" s="39"/>
      <c r="BE6" s="39"/>
    </row>
    <row r="7" spans="1:57" ht="15.75">
      <c r="A7" s="35"/>
      <c r="B7" s="35"/>
      <c r="C7" s="35"/>
      <c r="D7" s="35"/>
      <c r="E7" s="35"/>
      <c r="F7" s="35"/>
      <c r="G7" s="35"/>
      <c r="H7" s="35"/>
      <c r="I7" s="35"/>
      <c r="J7" s="35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7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ht="15.75">
      <c r="A8" s="457" t="s">
        <v>118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457"/>
      <c r="AU8" s="457"/>
      <c r="AV8" s="457"/>
      <c r="AW8" s="457"/>
      <c r="AX8" s="457"/>
      <c r="AY8" s="457"/>
      <c r="AZ8" s="457"/>
      <c r="BA8" s="457"/>
      <c r="BB8" s="457"/>
      <c r="BC8" s="457"/>
      <c r="BD8" s="457"/>
      <c r="BE8" s="457"/>
    </row>
    <row r="9" spans="1:57" ht="15.75">
      <c r="A9" s="457" t="s">
        <v>119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7"/>
      <c r="AE9" s="457"/>
      <c r="AF9" s="457"/>
      <c r="AG9" s="457"/>
      <c r="AH9" s="457"/>
      <c r="AI9" s="457"/>
      <c r="AJ9" s="457"/>
      <c r="AK9" s="457"/>
      <c r="AL9" s="457"/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7"/>
      <c r="BD9" s="457"/>
      <c r="BE9" s="457"/>
    </row>
    <row r="10" spans="1:57" ht="15.75">
      <c r="A10" s="44"/>
      <c r="B10" s="44"/>
      <c r="C10" s="44"/>
      <c r="D10" s="44"/>
      <c r="E10" s="45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6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3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4" t="s">
        <v>22</v>
      </c>
      <c r="BA10" s="44"/>
      <c r="BB10" s="44"/>
      <c r="BC10" s="44"/>
      <c r="BD10" s="44"/>
      <c r="BE10" s="44"/>
    </row>
    <row r="11" spans="1:57" ht="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ht="15">
      <c r="A12" s="453" t="s">
        <v>120</v>
      </c>
      <c r="B12" s="454"/>
      <c r="C12" s="454"/>
      <c r="D12" s="454"/>
      <c r="E12" s="459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460"/>
      <c r="AP12" s="460"/>
      <c r="AQ12" s="460"/>
      <c r="AR12" s="460"/>
      <c r="AS12" s="460"/>
      <c r="AT12" s="460"/>
      <c r="AU12" s="460"/>
      <c r="AV12" s="460"/>
      <c r="AW12" s="460"/>
      <c r="AX12" s="460"/>
      <c r="AY12" s="460"/>
      <c r="AZ12" s="460"/>
      <c r="BA12" s="460"/>
      <c r="BB12" s="47"/>
      <c r="BC12" s="47"/>
      <c r="BD12" s="47"/>
      <c r="BE12" s="47"/>
    </row>
    <row r="13" spans="1:57" ht="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ht="15">
      <c r="A14" s="453" t="s">
        <v>13</v>
      </c>
      <c r="B14" s="454"/>
      <c r="C14" s="454"/>
      <c r="D14" s="454"/>
      <c r="E14" s="459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0"/>
      <c r="AT14" s="460"/>
      <c r="AU14" s="460"/>
      <c r="AV14" s="460"/>
      <c r="AW14" s="460"/>
      <c r="AX14" s="460"/>
      <c r="AY14" s="460"/>
      <c r="AZ14" s="460"/>
      <c r="BA14" s="460"/>
      <c r="BB14" s="47"/>
      <c r="BC14" s="47"/>
      <c r="BD14" s="47"/>
      <c r="BE14" s="47"/>
    </row>
    <row r="15" spans="1:57" ht="1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ht="1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</row>
    <row r="17" spans="1:57" ht="15">
      <c r="A17" s="49" t="s">
        <v>121</v>
      </c>
      <c r="B17" s="49"/>
      <c r="C17" s="49"/>
      <c r="D17" s="49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50"/>
      <c r="BC17" s="50"/>
      <c r="BD17" s="50"/>
      <c r="BE17" s="50"/>
    </row>
    <row r="18" spans="1:57" ht="15">
      <c r="A18" s="49"/>
      <c r="B18" s="49"/>
      <c r="C18" s="49"/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</row>
    <row r="19" spans="1:57" ht="15">
      <c r="A19" s="461"/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  <c r="AQ19" s="461"/>
      <c r="AR19" s="461"/>
      <c r="AS19" s="461"/>
      <c r="AT19" s="461"/>
      <c r="AU19" s="461"/>
      <c r="AV19" s="461"/>
      <c r="AW19" s="461"/>
      <c r="AX19" s="461"/>
      <c r="AY19" s="461"/>
      <c r="AZ19" s="461"/>
      <c r="BA19" s="461"/>
      <c r="BB19" s="461"/>
      <c r="BC19" s="461"/>
      <c r="BD19" s="461"/>
      <c r="BE19" s="461"/>
    </row>
    <row r="20" spans="1:57" ht="15">
      <c r="A20" s="462" t="s">
        <v>122</v>
      </c>
      <c r="B20" s="462"/>
      <c r="C20" s="462"/>
      <c r="D20" s="462"/>
      <c r="E20" s="462"/>
      <c r="F20" s="462"/>
      <c r="G20" s="462"/>
      <c r="H20" s="462"/>
      <c r="I20" s="462"/>
      <c r="J20" s="462"/>
      <c r="K20" s="463"/>
      <c r="L20" s="463"/>
      <c r="M20" s="463"/>
      <c r="N20" s="463"/>
      <c r="O20" s="463"/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AH20" s="463"/>
      <c r="AI20" s="463"/>
      <c r="AJ20" s="463"/>
      <c r="AK20" s="463"/>
      <c r="AL20" s="463"/>
      <c r="AM20" s="463"/>
      <c r="AN20" s="463"/>
      <c r="AO20" s="463"/>
      <c r="AP20" s="463"/>
      <c r="AQ20" s="463"/>
      <c r="AR20" s="463"/>
      <c r="AS20" s="463"/>
      <c r="AT20" s="463"/>
      <c r="AU20" s="463"/>
      <c r="AV20" s="463"/>
      <c r="AW20" s="463"/>
      <c r="AX20" s="463"/>
      <c r="AY20" s="463"/>
      <c r="AZ20" s="463"/>
      <c r="BA20" s="463"/>
      <c r="BB20" s="463"/>
      <c r="BC20" s="463"/>
      <c r="BD20" s="463"/>
      <c r="BE20" s="463"/>
    </row>
    <row r="21" spans="1:57" ht="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57" ht="30">
      <c r="A22" s="54" t="s">
        <v>123</v>
      </c>
      <c r="B22" s="469" t="s">
        <v>124</v>
      </c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471" t="s">
        <v>125</v>
      </c>
      <c r="AO22" s="470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5" t="s">
        <v>126</v>
      </c>
      <c r="BB22" s="55" t="s">
        <v>127</v>
      </c>
      <c r="BC22" s="53"/>
      <c r="BD22" s="53"/>
      <c r="BE22" s="53"/>
    </row>
    <row r="23" spans="1:57" ht="15">
      <c r="A23" s="56"/>
      <c r="B23" s="472">
        <v>1</v>
      </c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474">
        <v>2</v>
      </c>
      <c r="AO23" s="47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7">
        <v>3</v>
      </c>
      <c r="BB23" s="57">
        <v>4</v>
      </c>
      <c r="BC23" s="53"/>
      <c r="BD23" s="53"/>
      <c r="BE23" s="53"/>
    </row>
    <row r="24" spans="1:57" ht="15" customHeight="1">
      <c r="A24" s="56">
        <v>1</v>
      </c>
      <c r="B24" s="471" t="s">
        <v>128</v>
      </c>
      <c r="C24" s="469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470"/>
      <c r="AO24" s="470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8"/>
      <c r="BB24" s="58"/>
      <c r="BC24" s="53"/>
      <c r="BD24" s="53"/>
      <c r="BE24" s="53"/>
    </row>
    <row r="25" spans="1:57" ht="36" customHeight="1">
      <c r="A25" s="56">
        <v>2</v>
      </c>
      <c r="B25" s="620" t="s">
        <v>129</v>
      </c>
      <c r="C25" s="614"/>
      <c r="D25" s="614"/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470"/>
      <c r="AO25" s="470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8"/>
      <c r="BB25" s="58"/>
      <c r="BC25" s="53"/>
      <c r="BD25" s="53"/>
      <c r="BE25" s="53"/>
    </row>
    <row r="26" spans="1:57" ht="15">
      <c r="A26" s="56"/>
      <c r="B26" s="469" t="s">
        <v>130</v>
      </c>
      <c r="C26" s="470"/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09"/>
      <c r="AO26" s="488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8"/>
      <c r="BB26" s="58"/>
      <c r="BC26" s="53"/>
      <c r="BD26" s="53"/>
      <c r="BE26" s="53"/>
    </row>
    <row r="27" spans="1:57" ht="15">
      <c r="A27" s="56"/>
      <c r="B27" s="469"/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09"/>
      <c r="AO27" s="488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8"/>
      <c r="BB27" s="58"/>
      <c r="BC27" s="53"/>
      <c r="BD27" s="53"/>
      <c r="BE27" s="53"/>
    </row>
    <row r="28" spans="1:57" ht="15">
      <c r="A28" s="56">
        <v>3</v>
      </c>
      <c r="B28" s="469" t="s">
        <v>131</v>
      </c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487"/>
      <c r="AO28" s="487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8"/>
      <c r="BB28" s="58"/>
      <c r="BC28" s="53"/>
      <c r="BD28" s="53"/>
      <c r="BE28" s="53"/>
    </row>
    <row r="29" spans="1:57" ht="15">
      <c r="A29" s="56"/>
      <c r="B29" s="469" t="s">
        <v>130</v>
      </c>
      <c r="C29" s="470"/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09"/>
      <c r="AO29" s="488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8"/>
      <c r="BB29" s="58"/>
      <c r="BC29" s="53"/>
      <c r="BD29" s="53"/>
      <c r="BE29" s="53"/>
    </row>
    <row r="30" spans="1:57" ht="15">
      <c r="A30" s="56"/>
      <c r="B30" s="469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09"/>
      <c r="AO30" s="488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8"/>
      <c r="BB30" s="58"/>
      <c r="BC30" s="53"/>
      <c r="BD30" s="53"/>
      <c r="BE30" s="53"/>
    </row>
    <row r="31" spans="1:57" ht="15">
      <c r="A31" s="56"/>
      <c r="B31" s="469" t="s">
        <v>132</v>
      </c>
      <c r="C31" s="470"/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09"/>
      <c r="AO31" s="488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8"/>
      <c r="BB31" s="58"/>
      <c r="BC31" s="53"/>
      <c r="BD31" s="53"/>
      <c r="BE31" s="53"/>
    </row>
    <row r="32" spans="1:57" ht="15">
      <c r="A32" s="56"/>
      <c r="B32" s="469" t="s">
        <v>130</v>
      </c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09"/>
      <c r="AO32" s="488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8"/>
      <c r="BB32" s="58"/>
      <c r="BC32" s="53"/>
      <c r="BD32" s="53"/>
      <c r="BE32" s="53"/>
    </row>
    <row r="33" spans="1:57" ht="15">
      <c r="A33" s="56"/>
      <c r="B33" s="469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470"/>
      <c r="X33" s="470"/>
      <c r="Y33" s="470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09"/>
      <c r="AO33" s="488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8"/>
      <c r="BB33" s="58"/>
      <c r="BC33" s="53"/>
      <c r="BD33" s="53"/>
      <c r="BE33" s="53"/>
    </row>
    <row r="34" spans="1:57" ht="15">
      <c r="A34" s="56">
        <v>4</v>
      </c>
      <c r="B34" s="469" t="s">
        <v>133</v>
      </c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09"/>
      <c r="AO34" s="488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8"/>
      <c r="BB34" s="58"/>
      <c r="BC34" s="53"/>
      <c r="BD34" s="53"/>
      <c r="BE34" s="53"/>
    </row>
    <row r="35" spans="1:57" ht="15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9" t="s">
        <v>134</v>
      </c>
      <c r="BB35" s="60">
        <f>SUM(BB24:BB34)</f>
        <v>0</v>
      </c>
      <c r="BC35" s="53"/>
      <c r="BD35" s="53"/>
      <c r="BE35" s="53"/>
    </row>
    <row r="36" spans="1:57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57" ht="15">
      <c r="A37" s="61" t="s">
        <v>135</v>
      </c>
      <c r="B37" s="61"/>
      <c r="C37" s="61"/>
      <c r="D37" s="61"/>
      <c r="E37" s="61"/>
      <c r="F37" s="6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</row>
    <row r="38" spans="1:57" ht="15">
      <c r="A38" s="61"/>
      <c r="B38" s="61"/>
      <c r="C38" s="61"/>
      <c r="D38" s="61"/>
      <c r="E38" s="61"/>
      <c r="F38" s="6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</row>
    <row r="39" spans="1:57" ht="15">
      <c r="A39" s="61"/>
      <c r="B39" s="61"/>
      <c r="C39" s="61"/>
      <c r="D39" s="61"/>
      <c r="E39" s="61"/>
      <c r="F39" s="6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</row>
    <row r="40" spans="1:57" ht="15.75">
      <c r="A40" s="62" t="s">
        <v>136</v>
      </c>
      <c r="B40" s="62"/>
      <c r="C40" s="62"/>
      <c r="D40" s="62"/>
      <c r="E40" s="61"/>
      <c r="F40" s="6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</row>
    <row r="41" spans="1:57" ht="15">
      <c r="A41" s="61"/>
      <c r="B41" s="61"/>
      <c r="C41" s="61"/>
      <c r="D41" s="61"/>
      <c r="E41" s="61"/>
      <c r="F41" s="6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</row>
    <row r="42" spans="1:57" ht="135">
      <c r="A42" s="63" t="s">
        <v>137</v>
      </c>
      <c r="B42" s="504" t="s">
        <v>138</v>
      </c>
      <c r="C42" s="505"/>
      <c r="D42" s="55" t="s">
        <v>139</v>
      </c>
      <c r="E42" s="55" t="s">
        <v>140</v>
      </c>
      <c r="F42" s="6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</row>
    <row r="43" spans="1:57" ht="15">
      <c r="A43" s="64">
        <v>1</v>
      </c>
      <c r="B43" s="506">
        <v>2</v>
      </c>
      <c r="C43" s="507"/>
      <c r="D43" s="64">
        <v>3</v>
      </c>
      <c r="E43" s="64">
        <v>4</v>
      </c>
      <c r="F43" s="6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</row>
    <row r="44" spans="1:57" ht="15">
      <c r="A44" s="58"/>
      <c r="B44" s="509"/>
      <c r="C44" s="488"/>
      <c r="D44" s="58"/>
      <c r="E44" s="58"/>
      <c r="F44" s="6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</row>
    <row r="45" spans="1:57" ht="15">
      <c r="A45" s="58"/>
      <c r="B45" s="509"/>
      <c r="C45" s="488"/>
      <c r="D45" s="58"/>
      <c r="E45" s="58"/>
      <c r="F45" s="6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</row>
    <row r="46" spans="1:57" ht="15">
      <c r="A46" s="486" t="s">
        <v>141</v>
      </c>
      <c r="B46" s="487"/>
      <c r="C46" s="488"/>
      <c r="D46" s="65"/>
      <c r="E46" s="65"/>
      <c r="F46" s="6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</row>
    <row r="47" spans="1:57" ht="1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</row>
    <row r="48" spans="1:57" ht="1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</row>
    <row r="49" spans="1:57" ht="1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</row>
    <row r="50" spans="1:57" ht="15">
      <c r="A50" s="461" t="s">
        <v>142</v>
      </c>
      <c r="B50" s="463"/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63"/>
      <c r="T50" s="463"/>
      <c r="U50" s="463"/>
      <c r="V50" s="463"/>
      <c r="W50" s="463"/>
      <c r="X50" s="463"/>
      <c r="Y50" s="463"/>
      <c r="Z50" s="463"/>
      <c r="AA50" s="463"/>
      <c r="AB50" s="463"/>
      <c r="AC50" s="463"/>
      <c r="AD50" s="463"/>
      <c r="AE50" s="463"/>
      <c r="AF50" s="463"/>
      <c r="AG50" s="463"/>
      <c r="AH50" s="463"/>
      <c r="AI50" s="463"/>
      <c r="AJ50" s="463"/>
      <c r="AK50" s="463"/>
      <c r="AL50" s="463"/>
      <c r="AM50" s="463"/>
      <c r="AN50" s="463"/>
      <c r="AO50" s="463"/>
      <c r="AP50" s="463"/>
      <c r="AQ50" s="463"/>
      <c r="AR50" s="463"/>
      <c r="AS50" s="463"/>
      <c r="AT50" s="463"/>
      <c r="AU50" s="463"/>
      <c r="AV50" s="463"/>
      <c r="AW50" s="463"/>
      <c r="AX50" s="463"/>
      <c r="AY50" s="463"/>
      <c r="AZ50" s="463"/>
      <c r="BA50" s="463"/>
      <c r="BB50" s="463"/>
      <c r="BC50" s="463"/>
      <c r="BD50" s="463"/>
      <c r="BE50" s="463"/>
    </row>
    <row r="51" spans="1:57" ht="1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</row>
    <row r="52" spans="1:57" ht="15" customHeight="1">
      <c r="A52" s="621" t="s">
        <v>137</v>
      </c>
      <c r="B52" s="622" t="s">
        <v>143</v>
      </c>
      <c r="C52" s="470"/>
      <c r="D52" s="470"/>
      <c r="E52" s="623" t="s">
        <v>144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26" t="s">
        <v>145</v>
      </c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29" t="s">
        <v>146</v>
      </c>
      <c r="AO52" s="470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31" t="s">
        <v>147</v>
      </c>
      <c r="BB52" s="66"/>
      <c r="BC52" s="66"/>
      <c r="BD52" s="66"/>
      <c r="BE52" s="66"/>
    </row>
    <row r="53" spans="1:57" ht="15">
      <c r="A53" s="621"/>
      <c r="B53" s="470"/>
      <c r="C53" s="470"/>
      <c r="D53" s="470"/>
      <c r="E53" s="624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27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30"/>
      <c r="AO53" s="470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32"/>
      <c r="BB53" s="66"/>
      <c r="BC53" s="66"/>
      <c r="BD53" s="66"/>
      <c r="BE53" s="66"/>
    </row>
    <row r="54" spans="1:57" ht="51" customHeight="1">
      <c r="A54" s="621"/>
      <c r="B54" s="470"/>
      <c r="C54" s="470"/>
      <c r="D54" s="470"/>
      <c r="E54" s="624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27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30"/>
      <c r="AO54" s="470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33"/>
      <c r="BB54" s="66"/>
      <c r="BC54" s="66"/>
      <c r="BD54" s="66"/>
      <c r="BE54" s="66"/>
    </row>
    <row r="55" spans="1:57" ht="15" customHeight="1" hidden="1">
      <c r="A55" s="621"/>
      <c r="B55" s="470"/>
      <c r="C55" s="470"/>
      <c r="D55" s="470"/>
      <c r="E55" s="624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27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30"/>
      <c r="AO55" s="470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9"/>
      <c r="BB55" s="66"/>
      <c r="BC55" s="66"/>
      <c r="BD55" s="66"/>
      <c r="BE55" s="66"/>
    </row>
    <row r="56" spans="1:57" ht="15" customHeight="1" hidden="1">
      <c r="A56" s="621"/>
      <c r="B56" s="470"/>
      <c r="C56" s="470"/>
      <c r="D56" s="470"/>
      <c r="E56" s="625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28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30"/>
      <c r="AO56" s="470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9"/>
      <c r="BB56" s="66"/>
      <c r="BC56" s="66"/>
      <c r="BD56" s="66"/>
      <c r="BE56" s="66"/>
    </row>
    <row r="57" spans="1:57" ht="15">
      <c r="A57" s="68">
        <v>1</v>
      </c>
      <c r="B57" s="629">
        <v>2</v>
      </c>
      <c r="C57" s="470"/>
      <c r="D57" s="470"/>
      <c r="E57" s="70">
        <v>3</v>
      </c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8">
        <v>4</v>
      </c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34">
        <v>5</v>
      </c>
      <c r="AO57" s="470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9">
        <v>6</v>
      </c>
      <c r="BB57" s="66"/>
      <c r="BC57" s="66"/>
      <c r="BD57" s="66"/>
      <c r="BE57" s="66"/>
    </row>
    <row r="58" spans="1:57" ht="90" customHeight="1">
      <c r="A58" s="68" t="s">
        <v>148</v>
      </c>
      <c r="B58" s="621" t="s">
        <v>149</v>
      </c>
      <c r="C58" s="470"/>
      <c r="D58" s="470"/>
      <c r="E58" s="71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72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34"/>
      <c r="AO58" s="470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9"/>
      <c r="BB58" s="66"/>
      <c r="BC58" s="66"/>
      <c r="BD58" s="66"/>
      <c r="BE58" s="66"/>
    </row>
    <row r="59" spans="1:57" ht="15">
      <c r="A59" s="68"/>
      <c r="B59" s="634"/>
      <c r="C59" s="470"/>
      <c r="D59" s="470"/>
      <c r="E59" s="67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7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35"/>
      <c r="AO59" s="488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9"/>
      <c r="BB59" s="66"/>
      <c r="BC59" s="66"/>
      <c r="BD59" s="66"/>
      <c r="BE59" s="66"/>
    </row>
    <row r="60" spans="1:57" ht="15">
      <c r="A60" s="73"/>
      <c r="B60" s="74"/>
      <c r="C60" s="75"/>
      <c r="D60" s="75"/>
      <c r="E60" s="7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7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77" t="s">
        <v>134</v>
      </c>
      <c r="AO60" s="75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78">
        <v>0</v>
      </c>
      <c r="BB60" s="66"/>
      <c r="BC60" s="66"/>
      <c r="BD60" s="66"/>
      <c r="BE60" s="66"/>
    </row>
    <row r="61" spans="1:57" ht="15">
      <c r="A61" s="73"/>
      <c r="B61" s="74"/>
      <c r="C61" s="75"/>
      <c r="D61" s="75"/>
      <c r="E61" s="7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7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77"/>
      <c r="AO61" s="75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79"/>
      <c r="BB61" s="66"/>
      <c r="BC61" s="66"/>
      <c r="BD61" s="66"/>
      <c r="BE61" s="66"/>
    </row>
    <row r="62" spans="1:57" ht="15">
      <c r="A62" s="517" t="s">
        <v>150</v>
      </c>
      <c r="B62" s="463"/>
      <c r="C62" s="463"/>
      <c r="D62" s="463"/>
      <c r="E62" s="463"/>
      <c r="F62" s="463"/>
      <c r="G62" s="463"/>
      <c r="H62" s="463"/>
      <c r="I62" s="463"/>
      <c r="J62" s="463"/>
      <c r="K62" s="463"/>
      <c r="L62" s="463"/>
      <c r="M62" s="463"/>
      <c r="N62" s="463"/>
      <c r="O62" s="463"/>
      <c r="P62" s="463"/>
      <c r="Q62" s="463"/>
      <c r="R62" s="463"/>
      <c r="S62" s="463"/>
      <c r="T62" s="463"/>
      <c r="U62" s="463"/>
      <c r="V62" s="463"/>
      <c r="W62" s="463"/>
      <c r="X62" s="463"/>
      <c r="Y62" s="463"/>
      <c r="Z62" s="463"/>
      <c r="AA62" s="463"/>
      <c r="AB62" s="463"/>
      <c r="AC62" s="463"/>
      <c r="AD62" s="463"/>
      <c r="AE62" s="463"/>
      <c r="AF62" s="463"/>
      <c r="AG62" s="463"/>
      <c r="AH62" s="463"/>
      <c r="AI62" s="463"/>
      <c r="AJ62" s="463"/>
      <c r="AK62" s="463"/>
      <c r="AL62" s="463"/>
      <c r="AM62" s="463"/>
      <c r="AN62" s="463"/>
      <c r="AO62" s="463"/>
      <c r="AP62" s="463"/>
      <c r="AQ62" s="463"/>
      <c r="AR62" s="463"/>
      <c r="AS62" s="463"/>
      <c r="AT62" s="463"/>
      <c r="AU62" s="463"/>
      <c r="AV62" s="463"/>
      <c r="AW62" s="463"/>
      <c r="AX62" s="463"/>
      <c r="AY62" s="463"/>
      <c r="AZ62" s="463"/>
      <c r="BA62" s="463"/>
      <c r="BB62" s="463"/>
      <c r="BC62" s="463"/>
      <c r="BD62" s="463"/>
      <c r="BE62" s="463"/>
    </row>
    <row r="63" spans="1:57" ht="15">
      <c r="A63" s="73"/>
      <c r="B63" s="74"/>
      <c r="C63" s="75"/>
      <c r="D63" s="75"/>
      <c r="E63" s="7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7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77"/>
      <c r="AO63" s="75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79"/>
      <c r="BB63" s="66"/>
      <c r="BC63" s="66"/>
      <c r="BD63" s="66"/>
      <c r="BE63" s="66"/>
    </row>
    <row r="64" spans="1:57" ht="45" customHeight="1">
      <c r="A64" s="73"/>
      <c r="B64" s="518" t="s">
        <v>124</v>
      </c>
      <c r="C64" s="519"/>
      <c r="D64" s="519"/>
      <c r="E64" s="519"/>
      <c r="F64" s="519"/>
      <c r="G64" s="519"/>
      <c r="H64" s="519"/>
      <c r="I64" s="519"/>
      <c r="J64" s="519"/>
      <c r="K64" s="519"/>
      <c r="L64" s="519"/>
      <c r="M64" s="519"/>
      <c r="N64" s="519"/>
      <c r="O64" s="519"/>
      <c r="P64" s="519"/>
      <c r="Q64" s="519"/>
      <c r="R64" s="519"/>
      <c r="S64" s="519"/>
      <c r="T64" s="519"/>
      <c r="U64" s="519"/>
      <c r="V64" s="519"/>
      <c r="W64" s="519"/>
      <c r="X64" s="519"/>
      <c r="Y64" s="519"/>
      <c r="Z64" s="519"/>
      <c r="AA64" s="519"/>
      <c r="AB64" s="519"/>
      <c r="AC64" s="519"/>
      <c r="AD64" s="519"/>
      <c r="AE64" s="519"/>
      <c r="AF64" s="519"/>
      <c r="AG64" s="519"/>
      <c r="AH64" s="519"/>
      <c r="AI64" s="519"/>
      <c r="AJ64" s="519"/>
      <c r="AK64" s="519"/>
      <c r="AL64" s="519"/>
      <c r="AM64" s="519"/>
      <c r="AN64" s="519"/>
      <c r="AO64" s="521" t="s">
        <v>151</v>
      </c>
      <c r="AP64" s="522"/>
      <c r="AQ64" s="522"/>
      <c r="AR64" s="522"/>
      <c r="AS64" s="522"/>
      <c r="AT64" s="522"/>
      <c r="AU64" s="522"/>
      <c r="AV64" s="522"/>
      <c r="AW64" s="522"/>
      <c r="AX64" s="522"/>
      <c r="AY64" s="522"/>
      <c r="AZ64" s="522"/>
      <c r="BA64" s="523"/>
      <c r="BB64" s="66"/>
      <c r="BC64" s="66"/>
      <c r="BD64" s="66"/>
      <c r="BE64" s="66"/>
    </row>
    <row r="65" spans="1:57" ht="35.25" customHeight="1">
      <c r="A65" s="73"/>
      <c r="B65" s="520" t="s">
        <v>152</v>
      </c>
      <c r="C65" s="470"/>
      <c r="D65" s="470"/>
      <c r="E65" s="470"/>
      <c r="F65" s="470"/>
      <c r="G65" s="470"/>
      <c r="H65" s="470"/>
      <c r="I65" s="470"/>
      <c r="J65" s="470"/>
      <c r="K65" s="470"/>
      <c r="L65" s="470"/>
      <c r="M65" s="470"/>
      <c r="N65" s="470"/>
      <c r="O65" s="470"/>
      <c r="P65" s="470"/>
      <c r="Q65" s="470"/>
      <c r="R65" s="470"/>
      <c r="S65" s="470"/>
      <c r="T65" s="470"/>
      <c r="U65" s="470"/>
      <c r="V65" s="470"/>
      <c r="W65" s="470"/>
      <c r="X65" s="470"/>
      <c r="Y65" s="470"/>
      <c r="Z65" s="470"/>
      <c r="AA65" s="470"/>
      <c r="AB65" s="470"/>
      <c r="AC65" s="470"/>
      <c r="AD65" s="470"/>
      <c r="AE65" s="470"/>
      <c r="AF65" s="470"/>
      <c r="AG65" s="470"/>
      <c r="AH65" s="470"/>
      <c r="AI65" s="470"/>
      <c r="AJ65" s="470"/>
      <c r="AK65" s="470"/>
      <c r="AL65" s="470"/>
      <c r="AM65" s="470"/>
      <c r="AN65" s="470"/>
      <c r="AO65" s="509"/>
      <c r="AP65" s="487"/>
      <c r="AQ65" s="487"/>
      <c r="AR65" s="487"/>
      <c r="AS65" s="487"/>
      <c r="AT65" s="487"/>
      <c r="AU65" s="487"/>
      <c r="AV65" s="487"/>
      <c r="AW65" s="487"/>
      <c r="AX65" s="487"/>
      <c r="AY65" s="487"/>
      <c r="AZ65" s="487"/>
      <c r="BA65" s="488"/>
      <c r="BB65" s="66"/>
      <c r="BC65" s="66"/>
      <c r="BD65" s="66"/>
      <c r="BE65" s="66"/>
    </row>
    <row r="66" spans="1:57" ht="15">
      <c r="A66" s="73"/>
      <c r="B66" s="74"/>
      <c r="C66" s="75"/>
      <c r="D66" s="75"/>
      <c r="E66" s="7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7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77"/>
      <c r="AO66" s="75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79"/>
      <c r="BB66" s="66"/>
      <c r="BC66" s="66"/>
      <c r="BD66" s="66"/>
      <c r="BE66" s="66"/>
    </row>
    <row r="67" spans="1:57" ht="15">
      <c r="A67" s="461" t="s">
        <v>153</v>
      </c>
      <c r="B67" s="461"/>
      <c r="C67" s="461"/>
      <c r="D67" s="461"/>
      <c r="E67" s="461"/>
      <c r="F67" s="461"/>
      <c r="G67" s="461"/>
      <c r="H67" s="461"/>
      <c r="I67" s="461"/>
      <c r="J67" s="461"/>
      <c r="K67" s="461"/>
      <c r="L67" s="461"/>
      <c r="M67" s="461"/>
      <c r="N67" s="461"/>
      <c r="O67" s="461"/>
      <c r="P67" s="461"/>
      <c r="Q67" s="461"/>
      <c r="R67" s="461"/>
      <c r="S67" s="461"/>
      <c r="T67" s="461"/>
      <c r="U67" s="461"/>
      <c r="V67" s="461"/>
      <c r="W67" s="461"/>
      <c r="X67" s="461"/>
      <c r="Y67" s="461"/>
      <c r="Z67" s="461"/>
      <c r="AA67" s="461"/>
      <c r="AB67" s="461"/>
      <c r="AC67" s="461"/>
      <c r="AD67" s="461"/>
      <c r="AE67" s="461"/>
      <c r="AF67" s="461"/>
      <c r="AG67" s="461"/>
      <c r="AH67" s="461"/>
      <c r="AI67" s="461"/>
      <c r="AJ67" s="461"/>
      <c r="AK67" s="461"/>
      <c r="AL67" s="461"/>
      <c r="AM67" s="461"/>
      <c r="AN67" s="461"/>
      <c r="AO67" s="461"/>
      <c r="AP67" s="461"/>
      <c r="AQ67" s="461"/>
      <c r="AR67" s="461"/>
      <c r="AS67" s="461"/>
      <c r="AT67" s="461"/>
      <c r="AU67" s="461"/>
      <c r="AV67" s="461"/>
      <c r="AW67" s="461"/>
      <c r="AX67" s="461"/>
      <c r="AY67" s="461"/>
      <c r="AZ67" s="461"/>
      <c r="BA67" s="461"/>
      <c r="BB67" s="461"/>
      <c r="BC67" s="461"/>
      <c r="BD67" s="461"/>
      <c r="BE67" s="461"/>
    </row>
    <row r="68" spans="1:57" ht="1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</row>
    <row r="69" spans="1:58" ht="45.75" customHeight="1">
      <c r="A69" s="54" t="s">
        <v>123</v>
      </c>
      <c r="B69" s="524" t="s">
        <v>124</v>
      </c>
      <c r="C69" s="525"/>
      <c r="D69" s="525"/>
      <c r="E69" s="525"/>
      <c r="F69" s="525"/>
      <c r="G69" s="525"/>
      <c r="H69" s="525"/>
      <c r="I69" s="525"/>
      <c r="J69" s="525"/>
      <c r="K69" s="525"/>
      <c r="L69" s="525"/>
      <c r="M69" s="525"/>
      <c r="N69" s="525"/>
      <c r="O69" s="525"/>
      <c r="P69" s="525"/>
      <c r="Q69" s="525"/>
      <c r="R69" s="525"/>
      <c r="S69" s="525"/>
      <c r="T69" s="525"/>
      <c r="U69" s="525"/>
      <c r="V69" s="525"/>
      <c r="W69" s="525"/>
      <c r="X69" s="525"/>
      <c r="Y69" s="526"/>
      <c r="Z69" s="526"/>
      <c r="AA69" s="526"/>
      <c r="AB69" s="526"/>
      <c r="AC69" s="526"/>
      <c r="AD69" s="526"/>
      <c r="AE69" s="526"/>
      <c r="AF69" s="526"/>
      <c r="AG69" s="526"/>
      <c r="AH69" s="526"/>
      <c r="AI69" s="526"/>
      <c r="AJ69" s="526"/>
      <c r="AK69" s="526"/>
      <c r="AL69" s="526"/>
      <c r="AM69" s="527"/>
      <c r="AN69" s="490" t="s">
        <v>154</v>
      </c>
      <c r="AO69" s="492"/>
      <c r="AP69" s="82"/>
      <c r="AQ69" s="82"/>
      <c r="AR69" s="82"/>
      <c r="AS69" s="82"/>
      <c r="AT69" s="82"/>
      <c r="AU69" s="82"/>
      <c r="AV69" s="82"/>
      <c r="AW69" s="82"/>
      <c r="AX69" s="82"/>
      <c r="AY69" s="83"/>
      <c r="AZ69" s="490" t="s">
        <v>155</v>
      </c>
      <c r="BA69" s="492"/>
      <c r="BB69" s="84" t="s">
        <v>156</v>
      </c>
      <c r="BC69" s="490" t="s">
        <v>157</v>
      </c>
      <c r="BD69" s="491"/>
      <c r="BE69" s="492"/>
      <c r="BF69" s="85" t="s">
        <v>147</v>
      </c>
    </row>
    <row r="70" spans="1:58" ht="15">
      <c r="A70" s="86">
        <v>1</v>
      </c>
      <c r="B70" s="494">
        <v>2</v>
      </c>
      <c r="C70" s="495"/>
      <c r="D70" s="495"/>
      <c r="E70" s="495"/>
      <c r="F70" s="495"/>
      <c r="G70" s="495"/>
      <c r="H70" s="495"/>
      <c r="I70" s="495"/>
      <c r="J70" s="495"/>
      <c r="K70" s="495"/>
      <c r="L70" s="495"/>
      <c r="M70" s="495"/>
      <c r="N70" s="495"/>
      <c r="O70" s="495"/>
      <c r="P70" s="495"/>
      <c r="Q70" s="495"/>
      <c r="R70" s="495"/>
      <c r="S70" s="495"/>
      <c r="T70" s="495"/>
      <c r="U70" s="495"/>
      <c r="V70" s="495"/>
      <c r="W70" s="495"/>
      <c r="X70" s="495"/>
      <c r="Y70" s="536"/>
      <c r="Z70" s="536"/>
      <c r="AA70" s="536"/>
      <c r="AB70" s="536"/>
      <c r="AC70" s="536"/>
      <c r="AD70" s="536"/>
      <c r="AE70" s="536"/>
      <c r="AF70" s="536"/>
      <c r="AG70" s="536"/>
      <c r="AH70" s="536"/>
      <c r="AI70" s="536"/>
      <c r="AJ70" s="536"/>
      <c r="AK70" s="536"/>
      <c r="AL70" s="536"/>
      <c r="AM70" s="532"/>
      <c r="AN70" s="494">
        <v>3</v>
      </c>
      <c r="AO70" s="496"/>
      <c r="AP70" s="90"/>
      <c r="AQ70" s="90"/>
      <c r="AR70" s="90"/>
      <c r="AS70" s="90"/>
      <c r="AT70" s="90"/>
      <c r="AU70" s="90"/>
      <c r="AV70" s="90"/>
      <c r="AW70" s="90"/>
      <c r="AX70" s="90"/>
      <c r="AY70" s="91"/>
      <c r="AZ70" s="494">
        <v>4</v>
      </c>
      <c r="BA70" s="496"/>
      <c r="BB70" s="88">
        <v>5</v>
      </c>
      <c r="BC70" s="494">
        <v>6</v>
      </c>
      <c r="BD70" s="495"/>
      <c r="BE70" s="496"/>
      <c r="BF70" s="64">
        <v>7</v>
      </c>
    </row>
    <row r="71" spans="1:58" ht="15">
      <c r="A71" s="86">
        <v>1</v>
      </c>
      <c r="B71" s="497" t="s">
        <v>158</v>
      </c>
      <c r="C71" s="537"/>
      <c r="D71" s="537"/>
      <c r="E71" s="537"/>
      <c r="F71" s="537"/>
      <c r="G71" s="537"/>
      <c r="H71" s="537"/>
      <c r="I71" s="537"/>
      <c r="J71" s="537"/>
      <c r="K71" s="537"/>
      <c r="L71" s="537"/>
      <c r="M71" s="537"/>
      <c r="N71" s="537"/>
      <c r="O71" s="537"/>
      <c r="P71" s="537"/>
      <c r="Q71" s="537"/>
      <c r="R71" s="537"/>
      <c r="S71" s="537"/>
      <c r="T71" s="537"/>
      <c r="U71" s="537"/>
      <c r="V71" s="537"/>
      <c r="W71" s="537"/>
      <c r="X71" s="537"/>
      <c r="Y71" s="537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4"/>
      <c r="AN71" s="494"/>
      <c r="AO71" s="532"/>
      <c r="AP71" s="90"/>
      <c r="AQ71" s="90"/>
      <c r="AR71" s="90"/>
      <c r="AS71" s="90"/>
      <c r="AT71" s="90"/>
      <c r="AU71" s="90"/>
      <c r="AV71" s="90"/>
      <c r="AW71" s="90"/>
      <c r="AX71" s="90"/>
      <c r="AY71" s="91"/>
      <c r="AZ71" s="87"/>
      <c r="BA71" s="89"/>
      <c r="BB71" s="88"/>
      <c r="BC71" s="494"/>
      <c r="BD71" s="536"/>
      <c r="BE71" s="532"/>
      <c r="BF71" s="58"/>
    </row>
    <row r="72" spans="1:58" ht="15">
      <c r="A72" s="95"/>
      <c r="B72" s="528" t="s">
        <v>159</v>
      </c>
      <c r="C72" s="529"/>
      <c r="D72" s="529"/>
      <c r="E72" s="529"/>
      <c r="F72" s="529"/>
      <c r="G72" s="529"/>
      <c r="H72" s="529"/>
      <c r="I72" s="529"/>
      <c r="J72" s="529"/>
      <c r="K72" s="529"/>
      <c r="L72" s="529"/>
      <c r="M72" s="529"/>
      <c r="N72" s="529"/>
      <c r="O72" s="529"/>
      <c r="P72" s="529"/>
      <c r="Q72" s="529"/>
      <c r="R72" s="529"/>
      <c r="S72" s="529"/>
      <c r="T72" s="529"/>
      <c r="U72" s="529"/>
      <c r="V72" s="529"/>
      <c r="W72" s="529"/>
      <c r="X72" s="529"/>
      <c r="Y72" s="530"/>
      <c r="Z72" s="530"/>
      <c r="AA72" s="530"/>
      <c r="AB72" s="530"/>
      <c r="AC72" s="530"/>
      <c r="AD72" s="530"/>
      <c r="AE72" s="530"/>
      <c r="AF72" s="530"/>
      <c r="AG72" s="530"/>
      <c r="AH72" s="530"/>
      <c r="AI72" s="530"/>
      <c r="AJ72" s="530"/>
      <c r="AK72" s="530"/>
      <c r="AL72" s="530"/>
      <c r="AM72" s="538"/>
      <c r="AN72" s="531"/>
      <c r="AO72" s="539"/>
      <c r="AP72" s="100"/>
      <c r="AQ72" s="100"/>
      <c r="AR72" s="100"/>
      <c r="AS72" s="100"/>
      <c r="AT72" s="100"/>
      <c r="AU72" s="100"/>
      <c r="AV72" s="100"/>
      <c r="AW72" s="100"/>
      <c r="AX72" s="100"/>
      <c r="AY72" s="101"/>
      <c r="AZ72" s="531"/>
      <c r="BA72" s="539"/>
      <c r="BB72" s="102"/>
      <c r="BC72" s="533"/>
      <c r="BD72" s="534"/>
      <c r="BE72" s="535"/>
      <c r="BF72" s="58"/>
    </row>
    <row r="73" spans="1:58" ht="15">
      <c r="A73" s="95"/>
      <c r="B73" s="528" t="s">
        <v>160</v>
      </c>
      <c r="C73" s="529"/>
      <c r="D73" s="529"/>
      <c r="E73" s="529"/>
      <c r="F73" s="530"/>
      <c r="G73" s="530"/>
      <c r="H73" s="530"/>
      <c r="I73" s="530"/>
      <c r="J73" s="530"/>
      <c r="K73" s="530"/>
      <c r="L73" s="530"/>
      <c r="M73" s="530"/>
      <c r="N73" s="530"/>
      <c r="O73" s="530"/>
      <c r="P73" s="530"/>
      <c r="Q73" s="530"/>
      <c r="R73" s="530"/>
      <c r="S73" s="530"/>
      <c r="T73" s="530"/>
      <c r="U73" s="530"/>
      <c r="V73" s="530"/>
      <c r="W73" s="530"/>
      <c r="X73" s="530"/>
      <c r="Y73" s="530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1"/>
      <c r="AN73" s="531"/>
      <c r="AO73" s="532"/>
      <c r="AP73" s="100"/>
      <c r="AQ73" s="100"/>
      <c r="AR73" s="100"/>
      <c r="AS73" s="100"/>
      <c r="AT73" s="100"/>
      <c r="AU73" s="100"/>
      <c r="AV73" s="100"/>
      <c r="AW73" s="100"/>
      <c r="AX73" s="100"/>
      <c r="AY73" s="101"/>
      <c r="AZ73" s="98"/>
      <c r="BA73" s="104"/>
      <c r="BB73" s="104"/>
      <c r="BC73" s="533"/>
      <c r="BD73" s="534"/>
      <c r="BE73" s="535"/>
      <c r="BF73" s="58"/>
    </row>
    <row r="74" spans="1:58" ht="15">
      <c r="A74" s="95"/>
      <c r="B74" s="528" t="s">
        <v>161</v>
      </c>
      <c r="C74" s="529"/>
      <c r="D74" s="529"/>
      <c r="E74" s="529"/>
      <c r="F74" s="530"/>
      <c r="G74" s="530"/>
      <c r="H74" s="530"/>
      <c r="I74" s="530"/>
      <c r="J74" s="530"/>
      <c r="K74" s="530"/>
      <c r="L74" s="530"/>
      <c r="M74" s="530"/>
      <c r="N74" s="530"/>
      <c r="O74" s="530"/>
      <c r="P74" s="530"/>
      <c r="Q74" s="530"/>
      <c r="R74" s="530"/>
      <c r="S74" s="530"/>
      <c r="T74" s="530"/>
      <c r="U74" s="530"/>
      <c r="V74" s="530"/>
      <c r="W74" s="530"/>
      <c r="X74" s="530"/>
      <c r="Y74" s="530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1"/>
      <c r="AN74" s="531"/>
      <c r="AO74" s="539"/>
      <c r="AP74" s="100"/>
      <c r="AQ74" s="100"/>
      <c r="AR74" s="100"/>
      <c r="AS74" s="100"/>
      <c r="AT74" s="100"/>
      <c r="AU74" s="100"/>
      <c r="AV74" s="100"/>
      <c r="AW74" s="100"/>
      <c r="AX74" s="100"/>
      <c r="AY74" s="101"/>
      <c r="AZ74" s="98"/>
      <c r="BA74" s="104"/>
      <c r="BB74" s="104"/>
      <c r="BC74" s="533"/>
      <c r="BD74" s="534"/>
      <c r="BE74" s="535"/>
      <c r="BF74" s="58"/>
    </row>
    <row r="75" spans="1:58" ht="16.5" customHeight="1">
      <c r="A75" s="95"/>
      <c r="B75" s="497" t="s">
        <v>162</v>
      </c>
      <c r="C75" s="498"/>
      <c r="D75" s="498"/>
      <c r="E75" s="498"/>
      <c r="F75" s="540"/>
      <c r="G75" s="540"/>
      <c r="H75" s="540"/>
      <c r="I75" s="540"/>
      <c r="J75" s="540"/>
      <c r="K75" s="540"/>
      <c r="L75" s="540"/>
      <c r="M75" s="540"/>
      <c r="N75" s="540"/>
      <c r="O75" s="540"/>
      <c r="P75" s="540"/>
      <c r="Q75" s="540"/>
      <c r="R75" s="540"/>
      <c r="S75" s="540"/>
      <c r="T75" s="540"/>
      <c r="U75" s="540"/>
      <c r="V75" s="540"/>
      <c r="W75" s="540"/>
      <c r="X75" s="540"/>
      <c r="Y75" s="540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1"/>
      <c r="AN75" s="531"/>
      <c r="AO75" s="532"/>
      <c r="AP75" s="100"/>
      <c r="AQ75" s="100"/>
      <c r="AR75" s="100"/>
      <c r="AS75" s="100"/>
      <c r="AT75" s="100"/>
      <c r="AU75" s="100"/>
      <c r="AV75" s="100"/>
      <c r="AW75" s="100"/>
      <c r="AX75" s="100"/>
      <c r="AY75" s="101"/>
      <c r="AZ75" s="98"/>
      <c r="BA75" s="104"/>
      <c r="BB75" s="104"/>
      <c r="BC75" s="533"/>
      <c r="BD75" s="534"/>
      <c r="BE75" s="535"/>
      <c r="BF75" s="58"/>
    </row>
    <row r="76" spans="1:58" ht="15">
      <c r="A76" s="95"/>
      <c r="B76" s="528" t="s">
        <v>163</v>
      </c>
      <c r="C76" s="529"/>
      <c r="D76" s="529"/>
      <c r="E76" s="529"/>
      <c r="F76" s="530"/>
      <c r="G76" s="530"/>
      <c r="H76" s="530"/>
      <c r="I76" s="530"/>
      <c r="J76" s="530"/>
      <c r="K76" s="530"/>
      <c r="L76" s="530"/>
      <c r="M76" s="530"/>
      <c r="N76" s="530"/>
      <c r="O76" s="530"/>
      <c r="P76" s="530"/>
      <c r="Q76" s="530"/>
      <c r="R76" s="530"/>
      <c r="S76" s="530"/>
      <c r="T76" s="530"/>
      <c r="U76" s="530"/>
      <c r="V76" s="530"/>
      <c r="W76" s="530"/>
      <c r="X76" s="530"/>
      <c r="Y76" s="530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1"/>
      <c r="AN76" s="531"/>
      <c r="AO76" s="532"/>
      <c r="AP76" s="100"/>
      <c r="AQ76" s="100"/>
      <c r="AR76" s="100"/>
      <c r="AS76" s="100"/>
      <c r="AT76" s="100"/>
      <c r="AU76" s="100"/>
      <c r="AV76" s="100"/>
      <c r="AW76" s="100"/>
      <c r="AX76" s="100"/>
      <c r="AY76" s="101"/>
      <c r="AZ76" s="98"/>
      <c r="BA76" s="104"/>
      <c r="BB76" s="104"/>
      <c r="BC76" s="533"/>
      <c r="BD76" s="534"/>
      <c r="BE76" s="535"/>
      <c r="BF76" s="58"/>
    </row>
    <row r="77" spans="1:58" ht="15">
      <c r="A77" s="95"/>
      <c r="B77" s="528" t="s">
        <v>164</v>
      </c>
      <c r="C77" s="529"/>
      <c r="D77" s="529"/>
      <c r="E77" s="529"/>
      <c r="F77" s="530"/>
      <c r="G77" s="530"/>
      <c r="H77" s="530"/>
      <c r="I77" s="530"/>
      <c r="J77" s="530"/>
      <c r="K77" s="530"/>
      <c r="L77" s="530"/>
      <c r="M77" s="530"/>
      <c r="N77" s="530"/>
      <c r="O77" s="530"/>
      <c r="P77" s="530"/>
      <c r="Q77" s="530"/>
      <c r="R77" s="530"/>
      <c r="S77" s="530"/>
      <c r="T77" s="530"/>
      <c r="U77" s="530"/>
      <c r="V77" s="530"/>
      <c r="W77" s="530"/>
      <c r="X77" s="530"/>
      <c r="Y77" s="530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1"/>
      <c r="AN77" s="531"/>
      <c r="AO77" s="532"/>
      <c r="AP77" s="100"/>
      <c r="AQ77" s="100"/>
      <c r="AR77" s="100"/>
      <c r="AS77" s="100"/>
      <c r="AT77" s="100"/>
      <c r="AU77" s="100"/>
      <c r="AV77" s="100"/>
      <c r="AW77" s="100"/>
      <c r="AX77" s="100"/>
      <c r="AY77" s="101"/>
      <c r="AZ77" s="98"/>
      <c r="BA77" s="104"/>
      <c r="BB77" s="104"/>
      <c r="BC77" s="533"/>
      <c r="BD77" s="534"/>
      <c r="BE77" s="535"/>
      <c r="BF77" s="58"/>
    </row>
    <row r="78" spans="1:58" ht="15">
      <c r="A78" s="95"/>
      <c r="B78" s="528" t="s">
        <v>165</v>
      </c>
      <c r="C78" s="530"/>
      <c r="D78" s="530"/>
      <c r="E78" s="530"/>
      <c r="F78" s="530"/>
      <c r="G78" s="530"/>
      <c r="H78" s="530"/>
      <c r="I78" s="530"/>
      <c r="J78" s="530"/>
      <c r="K78" s="530"/>
      <c r="L78" s="530"/>
      <c r="M78" s="530"/>
      <c r="N78" s="530"/>
      <c r="O78" s="530"/>
      <c r="P78" s="530"/>
      <c r="Q78" s="530"/>
      <c r="R78" s="530"/>
      <c r="S78" s="530"/>
      <c r="T78" s="530"/>
      <c r="U78" s="530"/>
      <c r="V78" s="530"/>
      <c r="W78" s="530"/>
      <c r="X78" s="530"/>
      <c r="Y78" s="530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1"/>
      <c r="AN78" s="531"/>
      <c r="AO78" s="532"/>
      <c r="AP78" s="100"/>
      <c r="AQ78" s="100"/>
      <c r="AR78" s="100"/>
      <c r="AS78" s="100"/>
      <c r="AT78" s="100"/>
      <c r="AU78" s="100"/>
      <c r="AV78" s="100"/>
      <c r="AW78" s="100"/>
      <c r="AX78" s="100"/>
      <c r="AY78" s="101"/>
      <c r="AZ78" s="98"/>
      <c r="BA78" s="99"/>
      <c r="BB78" s="102"/>
      <c r="BC78" s="533"/>
      <c r="BD78" s="536"/>
      <c r="BE78" s="532"/>
      <c r="BF78" s="58"/>
    </row>
    <row r="79" spans="1:58" ht="18.75" customHeight="1">
      <c r="A79" s="95" t="s">
        <v>166</v>
      </c>
      <c r="B79" s="548" t="s">
        <v>167</v>
      </c>
      <c r="C79" s="548"/>
      <c r="D79" s="548"/>
      <c r="E79" s="548"/>
      <c r="F79" s="548"/>
      <c r="G79" s="548"/>
      <c r="H79" s="548"/>
      <c r="I79" s="548"/>
      <c r="J79" s="548"/>
      <c r="K79" s="548"/>
      <c r="L79" s="548"/>
      <c r="M79" s="548"/>
      <c r="N79" s="548"/>
      <c r="O79" s="548"/>
      <c r="P79" s="548"/>
      <c r="Q79" s="548"/>
      <c r="R79" s="548"/>
      <c r="S79" s="548"/>
      <c r="T79" s="548"/>
      <c r="U79" s="548"/>
      <c r="V79" s="548"/>
      <c r="W79" s="548"/>
      <c r="X79" s="548"/>
      <c r="Y79" s="549"/>
      <c r="Z79" s="549"/>
      <c r="AA79" s="549"/>
      <c r="AB79" s="549"/>
      <c r="AC79" s="549"/>
      <c r="AD79" s="549"/>
      <c r="AE79" s="549"/>
      <c r="AF79" s="549"/>
      <c r="AG79" s="549"/>
      <c r="AH79" s="549"/>
      <c r="AI79" s="549"/>
      <c r="AJ79" s="549"/>
      <c r="AK79" s="549"/>
      <c r="AL79" s="549"/>
      <c r="AM79" s="549"/>
      <c r="AN79" s="531"/>
      <c r="AO79" s="539"/>
      <c r="AP79" s="100"/>
      <c r="AQ79" s="100"/>
      <c r="AR79" s="100"/>
      <c r="AS79" s="100"/>
      <c r="AT79" s="100"/>
      <c r="AU79" s="100"/>
      <c r="AV79" s="100"/>
      <c r="AW79" s="100"/>
      <c r="AX79" s="100"/>
      <c r="AY79" s="101"/>
      <c r="AZ79" s="531"/>
      <c r="BA79" s="539"/>
      <c r="BB79" s="102"/>
      <c r="BC79" s="533"/>
      <c r="BD79" s="534"/>
      <c r="BE79" s="535"/>
      <c r="BF79" s="58"/>
    </row>
    <row r="80" spans="1:58" ht="15">
      <c r="A80" s="107"/>
      <c r="B80" s="541" t="s">
        <v>134</v>
      </c>
      <c r="C80" s="541"/>
      <c r="D80" s="541"/>
      <c r="E80" s="541"/>
      <c r="F80" s="541"/>
      <c r="G80" s="541"/>
      <c r="H80" s="541"/>
      <c r="I80" s="541"/>
      <c r="J80" s="541"/>
      <c r="K80" s="541"/>
      <c r="L80" s="541"/>
      <c r="M80" s="541"/>
      <c r="N80" s="541"/>
      <c r="O80" s="541"/>
      <c r="P80" s="541"/>
      <c r="Q80" s="541"/>
      <c r="R80" s="541"/>
      <c r="S80" s="541"/>
      <c r="T80" s="541"/>
      <c r="U80" s="541"/>
      <c r="V80" s="541"/>
      <c r="W80" s="541"/>
      <c r="X80" s="541"/>
      <c r="Y80" s="542"/>
      <c r="Z80" s="542"/>
      <c r="AA80" s="542"/>
      <c r="AB80" s="542"/>
      <c r="AC80" s="542"/>
      <c r="AD80" s="542"/>
      <c r="AE80" s="542"/>
      <c r="AF80" s="542"/>
      <c r="AG80" s="542"/>
      <c r="AH80" s="542"/>
      <c r="AI80" s="542"/>
      <c r="AJ80" s="542"/>
      <c r="AK80" s="542"/>
      <c r="AL80" s="542"/>
      <c r="AM80" s="543"/>
      <c r="AN80" s="544" t="s">
        <v>32</v>
      </c>
      <c r="AO80" s="544"/>
      <c r="AP80" s="100"/>
      <c r="AQ80" s="100"/>
      <c r="AR80" s="100"/>
      <c r="AS80" s="100"/>
      <c r="AT80" s="100"/>
      <c r="AU80" s="100"/>
      <c r="AV80" s="100"/>
      <c r="AW80" s="100"/>
      <c r="AX80" s="100"/>
      <c r="AY80" s="101"/>
      <c r="AZ80" s="544" t="s">
        <v>32</v>
      </c>
      <c r="BA80" s="544"/>
      <c r="BB80" s="102" t="s">
        <v>32</v>
      </c>
      <c r="BC80" s="533" t="s">
        <v>32</v>
      </c>
      <c r="BD80" s="534"/>
      <c r="BE80" s="535"/>
      <c r="BF80" s="109">
        <v>0</v>
      </c>
    </row>
    <row r="81" spans="1:57" ht="15">
      <c r="A81" s="107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</row>
    <row r="82" spans="1:57" ht="15">
      <c r="A82" s="113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</row>
    <row r="83" spans="1:57" ht="15">
      <c r="A83" s="461" t="s">
        <v>168</v>
      </c>
      <c r="B83" s="461"/>
      <c r="C83" s="461"/>
      <c r="D83" s="461"/>
      <c r="E83" s="461"/>
      <c r="F83" s="461"/>
      <c r="G83" s="461"/>
      <c r="H83" s="461"/>
      <c r="I83" s="461"/>
      <c r="J83" s="461"/>
      <c r="K83" s="461"/>
      <c r="L83" s="461"/>
      <c r="M83" s="461"/>
      <c r="N83" s="461"/>
      <c r="O83" s="461"/>
      <c r="P83" s="461"/>
      <c r="Q83" s="461"/>
      <c r="R83" s="461"/>
      <c r="S83" s="461"/>
      <c r="T83" s="461"/>
      <c r="U83" s="461"/>
      <c r="V83" s="461"/>
      <c r="W83" s="461"/>
      <c r="X83" s="461"/>
      <c r="Y83" s="461"/>
      <c r="Z83" s="461"/>
      <c r="AA83" s="461"/>
      <c r="AB83" s="461"/>
      <c r="AC83" s="461"/>
      <c r="AD83" s="461"/>
      <c r="AE83" s="461"/>
      <c r="AF83" s="461"/>
      <c r="AG83" s="461"/>
      <c r="AH83" s="461"/>
      <c r="AI83" s="461"/>
      <c r="AJ83" s="461"/>
      <c r="AK83" s="461"/>
      <c r="AL83" s="461"/>
      <c r="AM83" s="461"/>
      <c r="AN83" s="461"/>
      <c r="AO83" s="461"/>
      <c r="AP83" s="461"/>
      <c r="AQ83" s="461"/>
      <c r="AR83" s="461"/>
      <c r="AS83" s="461"/>
      <c r="AT83" s="461"/>
      <c r="AU83" s="461"/>
      <c r="AV83" s="461"/>
      <c r="AW83" s="461"/>
      <c r="AX83" s="461"/>
      <c r="AY83" s="461"/>
      <c r="AZ83" s="461"/>
      <c r="BA83" s="461"/>
      <c r="BB83" s="461"/>
      <c r="BC83" s="461"/>
      <c r="BD83" s="461"/>
      <c r="BE83" s="461"/>
    </row>
    <row r="84" spans="1:57" ht="15">
      <c r="A84" s="1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</row>
    <row r="85" spans="1:57" ht="33" customHeight="1">
      <c r="A85" s="54" t="s">
        <v>169</v>
      </c>
      <c r="B85" s="524" t="s">
        <v>124</v>
      </c>
      <c r="C85" s="525"/>
      <c r="D85" s="525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  <c r="P85" s="525"/>
      <c r="Q85" s="525"/>
      <c r="R85" s="525"/>
      <c r="S85" s="525"/>
      <c r="T85" s="525"/>
      <c r="U85" s="525"/>
      <c r="V85" s="525"/>
      <c r="W85" s="525"/>
      <c r="X85" s="525"/>
      <c r="Y85" s="550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490" t="s">
        <v>170</v>
      </c>
      <c r="AO85" s="491"/>
      <c r="AP85" s="491"/>
      <c r="AQ85" s="491"/>
      <c r="AR85" s="491"/>
      <c r="AS85" s="491"/>
      <c r="AT85" s="491"/>
      <c r="AU85" s="491"/>
      <c r="AV85" s="491"/>
      <c r="AW85" s="491"/>
      <c r="AX85" s="491"/>
      <c r="AY85" s="491"/>
      <c r="AZ85" s="491"/>
      <c r="BA85" s="492"/>
      <c r="BB85" s="84" t="s">
        <v>171</v>
      </c>
      <c r="BC85" s="490" t="s">
        <v>172</v>
      </c>
      <c r="BD85" s="491"/>
      <c r="BE85" s="492"/>
    </row>
    <row r="86" spans="1:57" ht="15">
      <c r="A86" s="86">
        <v>1</v>
      </c>
      <c r="B86" s="495">
        <v>2</v>
      </c>
      <c r="C86" s="495"/>
      <c r="D86" s="495"/>
      <c r="E86" s="495"/>
      <c r="F86" s="495"/>
      <c r="G86" s="495"/>
      <c r="H86" s="495"/>
      <c r="I86" s="495"/>
      <c r="J86" s="495"/>
      <c r="K86" s="495"/>
      <c r="L86" s="495"/>
      <c r="M86" s="495"/>
      <c r="N86" s="495"/>
      <c r="O86" s="495"/>
      <c r="P86" s="495"/>
      <c r="Q86" s="495"/>
      <c r="R86" s="495"/>
      <c r="S86" s="495"/>
      <c r="T86" s="495"/>
      <c r="U86" s="495"/>
      <c r="V86" s="495"/>
      <c r="W86" s="495"/>
      <c r="X86" s="495"/>
      <c r="Y86" s="496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494">
        <v>3</v>
      </c>
      <c r="AO86" s="495"/>
      <c r="AP86" s="495"/>
      <c r="AQ86" s="495"/>
      <c r="AR86" s="495"/>
      <c r="AS86" s="495"/>
      <c r="AT86" s="495"/>
      <c r="AU86" s="495"/>
      <c r="AV86" s="495"/>
      <c r="AW86" s="495"/>
      <c r="AX86" s="495"/>
      <c r="AY86" s="495"/>
      <c r="AZ86" s="495"/>
      <c r="BA86" s="496"/>
      <c r="BB86" s="88">
        <v>4</v>
      </c>
      <c r="BC86" s="494">
        <v>5</v>
      </c>
      <c r="BD86" s="495"/>
      <c r="BE86" s="496"/>
    </row>
    <row r="87" spans="1:57" ht="29.25" customHeight="1">
      <c r="A87" s="86">
        <v>1</v>
      </c>
      <c r="B87" s="497" t="s">
        <v>173</v>
      </c>
      <c r="C87" s="537"/>
      <c r="D87" s="537"/>
      <c r="E87" s="537"/>
      <c r="F87" s="537"/>
      <c r="G87" s="537"/>
      <c r="H87" s="537"/>
      <c r="I87" s="537"/>
      <c r="J87" s="537"/>
      <c r="K87" s="537"/>
      <c r="L87" s="537"/>
      <c r="M87" s="537"/>
      <c r="N87" s="537"/>
      <c r="O87" s="537"/>
      <c r="P87" s="537"/>
      <c r="Q87" s="537"/>
      <c r="R87" s="537"/>
      <c r="S87" s="537"/>
      <c r="T87" s="537"/>
      <c r="U87" s="537"/>
      <c r="V87" s="537"/>
      <c r="W87" s="537"/>
      <c r="X87" s="537"/>
      <c r="Y87" s="601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494"/>
      <c r="AO87" s="536"/>
      <c r="AP87" s="536"/>
      <c r="AQ87" s="536"/>
      <c r="AR87" s="536"/>
      <c r="AS87" s="536"/>
      <c r="AT87" s="536"/>
      <c r="AU87" s="536"/>
      <c r="AV87" s="536"/>
      <c r="AW87" s="536"/>
      <c r="AX87" s="536"/>
      <c r="AY87" s="536"/>
      <c r="AZ87" s="536"/>
      <c r="BA87" s="532"/>
      <c r="BB87" s="88"/>
      <c r="BC87" s="494"/>
      <c r="BD87" s="536"/>
      <c r="BE87" s="532"/>
    </row>
    <row r="88" spans="1:57" ht="28.5" customHeight="1">
      <c r="A88" s="117">
        <v>2</v>
      </c>
      <c r="B88" s="600" t="s">
        <v>174</v>
      </c>
      <c r="C88" s="603"/>
      <c r="D88" s="603"/>
      <c r="E88" s="603"/>
      <c r="F88" s="603"/>
      <c r="G88" s="603"/>
      <c r="H88" s="603"/>
      <c r="I88" s="603"/>
      <c r="J88" s="603"/>
      <c r="K88" s="603"/>
      <c r="L88" s="603"/>
      <c r="M88" s="603"/>
      <c r="N88" s="603"/>
      <c r="O88" s="603"/>
      <c r="P88" s="603"/>
      <c r="Q88" s="603"/>
      <c r="R88" s="603"/>
      <c r="S88" s="603"/>
      <c r="T88" s="603"/>
      <c r="U88" s="603"/>
      <c r="V88" s="603"/>
      <c r="W88" s="603"/>
      <c r="X88" s="603"/>
      <c r="Y88" s="604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531"/>
      <c r="AO88" s="636"/>
      <c r="AP88" s="636"/>
      <c r="AQ88" s="636"/>
      <c r="AR88" s="636"/>
      <c r="AS88" s="636"/>
      <c r="AT88" s="636"/>
      <c r="AU88" s="636"/>
      <c r="AV88" s="636"/>
      <c r="AW88" s="636"/>
      <c r="AX88" s="636"/>
      <c r="AY88" s="636"/>
      <c r="AZ88" s="636"/>
      <c r="BA88" s="539"/>
      <c r="BB88" s="102"/>
      <c r="BC88" s="533"/>
      <c r="BD88" s="534"/>
      <c r="BE88" s="535"/>
    </row>
    <row r="89" spans="1:57" ht="18.75" customHeight="1">
      <c r="A89" s="117">
        <v>3</v>
      </c>
      <c r="B89" s="603" t="s">
        <v>175</v>
      </c>
      <c r="C89" s="603"/>
      <c r="D89" s="603"/>
      <c r="E89" s="603"/>
      <c r="F89" s="603"/>
      <c r="G89" s="603"/>
      <c r="H89" s="603"/>
      <c r="I89" s="603"/>
      <c r="J89" s="603"/>
      <c r="K89" s="603"/>
      <c r="L89" s="603"/>
      <c r="M89" s="603"/>
      <c r="N89" s="603"/>
      <c r="O89" s="603"/>
      <c r="P89" s="603"/>
      <c r="Q89" s="603"/>
      <c r="R89" s="603"/>
      <c r="S89" s="603"/>
      <c r="T89" s="603"/>
      <c r="U89" s="603"/>
      <c r="V89" s="603"/>
      <c r="W89" s="603"/>
      <c r="X89" s="603"/>
      <c r="Y89" s="604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544"/>
      <c r="AO89" s="581"/>
      <c r="AP89" s="581"/>
      <c r="AQ89" s="581"/>
      <c r="AR89" s="581"/>
      <c r="AS89" s="581"/>
      <c r="AT89" s="581"/>
      <c r="AU89" s="581"/>
      <c r="AV89" s="581"/>
      <c r="AW89" s="581"/>
      <c r="AX89" s="581"/>
      <c r="AY89" s="581"/>
      <c r="AZ89" s="581"/>
      <c r="BA89" s="581"/>
      <c r="BB89" s="104"/>
      <c r="BC89" s="533"/>
      <c r="BD89" s="536"/>
      <c r="BE89" s="532"/>
    </row>
    <row r="90" spans="1:57" ht="15">
      <c r="A90" s="108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575"/>
      <c r="AP90" s="575"/>
      <c r="AQ90" s="575"/>
      <c r="AR90" s="575"/>
      <c r="AS90" s="575"/>
      <c r="AT90" s="575"/>
      <c r="AU90" s="575"/>
      <c r="AV90" s="575"/>
      <c r="AW90" s="575"/>
      <c r="AX90" s="575"/>
      <c r="AY90" s="575"/>
      <c r="AZ90" s="575"/>
      <c r="BA90" s="575"/>
      <c r="BB90" s="121" t="s">
        <v>134</v>
      </c>
      <c r="BC90" s="576">
        <f>BC87+BC88+BC89</f>
        <v>0</v>
      </c>
      <c r="BD90" s="637"/>
      <c r="BE90" s="638"/>
    </row>
    <row r="91" spans="1:57" ht="15">
      <c r="A91" s="122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5"/>
      <c r="BC91" s="126"/>
      <c r="BD91" s="127"/>
      <c r="BE91" s="127"/>
    </row>
    <row r="92" spans="1:57" ht="15">
      <c r="A92" s="122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5"/>
      <c r="BC92" s="126"/>
      <c r="BD92" s="127"/>
      <c r="BE92" s="127"/>
    </row>
    <row r="93" spans="1:57" ht="15">
      <c r="A93" s="122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5"/>
      <c r="BC93" s="126"/>
      <c r="BD93" s="127"/>
      <c r="BE93" s="127"/>
    </row>
    <row r="94" spans="1:57" ht="15">
      <c r="A94" s="113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</row>
    <row r="95" spans="1:57" ht="15">
      <c r="A95" s="461" t="s">
        <v>176</v>
      </c>
      <c r="B95" s="461"/>
      <c r="C95" s="461"/>
      <c r="D95" s="461"/>
      <c r="E95" s="461"/>
      <c r="F95" s="461"/>
      <c r="G95" s="461"/>
      <c r="H95" s="461"/>
      <c r="I95" s="461"/>
      <c r="J95" s="461"/>
      <c r="K95" s="461"/>
      <c r="L95" s="461"/>
      <c r="M95" s="461"/>
      <c r="N95" s="461"/>
      <c r="O95" s="461"/>
      <c r="P95" s="461"/>
      <c r="Q95" s="461"/>
      <c r="R95" s="461"/>
      <c r="S95" s="461"/>
      <c r="T95" s="461"/>
      <c r="U95" s="461"/>
      <c r="V95" s="461"/>
      <c r="W95" s="461"/>
      <c r="X95" s="461"/>
      <c r="Y95" s="461"/>
      <c r="Z95" s="461"/>
      <c r="AA95" s="461"/>
      <c r="AB95" s="461"/>
      <c r="AC95" s="461"/>
      <c r="AD95" s="461"/>
      <c r="AE95" s="461"/>
      <c r="AF95" s="461"/>
      <c r="AG95" s="461"/>
      <c r="AH95" s="461"/>
      <c r="AI95" s="461"/>
      <c r="AJ95" s="461"/>
      <c r="AK95" s="461"/>
      <c r="AL95" s="461"/>
      <c r="AM95" s="461"/>
      <c r="AN95" s="461"/>
      <c r="AO95" s="461"/>
      <c r="AP95" s="461"/>
      <c r="AQ95" s="461"/>
      <c r="AR95" s="461"/>
      <c r="AS95" s="461"/>
      <c r="AT95" s="461"/>
      <c r="AU95" s="461"/>
      <c r="AV95" s="461"/>
      <c r="AW95" s="461"/>
      <c r="AX95" s="461"/>
      <c r="AY95" s="461"/>
      <c r="AZ95" s="461"/>
      <c r="BA95" s="461"/>
      <c r="BB95" s="461"/>
      <c r="BC95" s="461"/>
      <c r="BD95" s="461"/>
      <c r="BE95" s="461"/>
    </row>
    <row r="96" spans="1:57" ht="1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</row>
    <row r="97" spans="1:57" ht="44.25" customHeight="1">
      <c r="A97" s="80" t="s">
        <v>123</v>
      </c>
      <c r="B97" s="524" t="s">
        <v>124</v>
      </c>
      <c r="C97" s="525"/>
      <c r="D97" s="525"/>
      <c r="E97" s="525"/>
      <c r="F97" s="525"/>
      <c r="G97" s="525"/>
      <c r="H97" s="525"/>
      <c r="I97" s="525"/>
      <c r="J97" s="525"/>
      <c r="K97" s="525"/>
      <c r="L97" s="525"/>
      <c r="M97" s="525"/>
      <c r="N97" s="525"/>
      <c r="O97" s="525"/>
      <c r="P97" s="525"/>
      <c r="Q97" s="525"/>
      <c r="R97" s="525"/>
      <c r="S97" s="525"/>
      <c r="T97" s="525"/>
      <c r="U97" s="525"/>
      <c r="V97" s="525"/>
      <c r="W97" s="525"/>
      <c r="X97" s="525"/>
      <c r="Y97" s="550"/>
      <c r="Z97" s="82"/>
      <c r="AA97" s="82"/>
      <c r="AB97" s="82"/>
      <c r="AC97" s="82"/>
      <c r="AD97" s="83"/>
      <c r="AE97" s="128" t="s">
        <v>154</v>
      </c>
      <c r="AF97" s="129"/>
      <c r="AG97" s="129"/>
      <c r="AH97" s="129"/>
      <c r="AI97" s="129"/>
      <c r="AJ97" s="129"/>
      <c r="AK97" s="129"/>
      <c r="AL97" s="129"/>
      <c r="AM97" s="129"/>
      <c r="AN97" s="551" t="s">
        <v>154</v>
      </c>
      <c r="AO97" s="552"/>
      <c r="AP97" s="129"/>
      <c r="AQ97" s="130"/>
      <c r="AR97" s="128" t="s">
        <v>177</v>
      </c>
      <c r="AS97" s="82"/>
      <c r="AT97" s="82"/>
      <c r="AU97" s="82"/>
      <c r="AV97" s="82"/>
      <c r="AW97" s="82"/>
      <c r="AX97" s="82"/>
      <c r="AY97" s="82"/>
      <c r="AZ97" s="82"/>
      <c r="BA97" s="131" t="s">
        <v>178</v>
      </c>
      <c r="BB97" s="132" t="s">
        <v>179</v>
      </c>
      <c r="BC97" s="490" t="s">
        <v>180</v>
      </c>
      <c r="BD97" s="491"/>
      <c r="BE97" s="492"/>
    </row>
    <row r="98" spans="1:57" ht="15">
      <c r="A98" s="87">
        <v>1</v>
      </c>
      <c r="B98" s="545">
        <v>2</v>
      </c>
      <c r="C98" s="546"/>
      <c r="D98" s="546"/>
      <c r="E98" s="546"/>
      <c r="F98" s="546"/>
      <c r="G98" s="546"/>
      <c r="H98" s="546"/>
      <c r="I98" s="546"/>
      <c r="J98" s="546"/>
      <c r="K98" s="546"/>
      <c r="L98" s="546"/>
      <c r="M98" s="546"/>
      <c r="N98" s="546"/>
      <c r="O98" s="546"/>
      <c r="P98" s="546"/>
      <c r="Q98" s="546"/>
      <c r="R98" s="546"/>
      <c r="S98" s="546"/>
      <c r="T98" s="546"/>
      <c r="U98" s="546"/>
      <c r="V98" s="546"/>
      <c r="W98" s="546"/>
      <c r="X98" s="546"/>
      <c r="Y98" s="547"/>
      <c r="Z98" s="136"/>
      <c r="AA98" s="136"/>
      <c r="AB98" s="136"/>
      <c r="AC98" s="136"/>
      <c r="AD98" s="137"/>
      <c r="AE98" s="138">
        <v>3</v>
      </c>
      <c r="AF98" s="136"/>
      <c r="AG98" s="136"/>
      <c r="AH98" s="136"/>
      <c r="AI98" s="136"/>
      <c r="AJ98" s="136"/>
      <c r="AK98" s="136"/>
      <c r="AL98" s="136"/>
      <c r="AM98" s="136"/>
      <c r="AN98" s="545">
        <v>3</v>
      </c>
      <c r="AO98" s="547"/>
      <c r="AP98" s="136"/>
      <c r="AQ98" s="137"/>
      <c r="AR98" s="138">
        <v>4</v>
      </c>
      <c r="AS98" s="136"/>
      <c r="AT98" s="136"/>
      <c r="AU98" s="136"/>
      <c r="AV98" s="136"/>
      <c r="AW98" s="136"/>
      <c r="AX98" s="136"/>
      <c r="AY98" s="136"/>
      <c r="AZ98" s="136"/>
      <c r="BA98" s="139">
        <v>4</v>
      </c>
      <c r="BB98" s="133">
        <v>5</v>
      </c>
      <c r="BC98" s="545">
        <v>6</v>
      </c>
      <c r="BD98" s="546"/>
      <c r="BE98" s="547"/>
    </row>
    <row r="99" spans="1:57" ht="15" customHeight="1">
      <c r="A99" s="140" t="s">
        <v>181</v>
      </c>
      <c r="B99" s="553" t="s">
        <v>182</v>
      </c>
      <c r="C99" s="554"/>
      <c r="D99" s="554"/>
      <c r="E99" s="554"/>
      <c r="F99" s="554"/>
      <c r="G99" s="554"/>
      <c r="H99" s="554"/>
      <c r="I99" s="554"/>
      <c r="J99" s="554"/>
      <c r="K99" s="554"/>
      <c r="L99" s="554"/>
      <c r="M99" s="554"/>
      <c r="N99" s="554"/>
      <c r="O99" s="554"/>
      <c r="P99" s="554"/>
      <c r="Q99" s="554"/>
      <c r="R99" s="554"/>
      <c r="S99" s="554"/>
      <c r="T99" s="554"/>
      <c r="U99" s="554"/>
      <c r="V99" s="554"/>
      <c r="W99" s="554"/>
      <c r="X99" s="554"/>
      <c r="Y99" s="555"/>
      <c r="Z99" s="82"/>
      <c r="AA99" s="82"/>
      <c r="AB99" s="82"/>
      <c r="AC99" s="82"/>
      <c r="AD99" s="83"/>
      <c r="AE99" s="141" t="s">
        <v>183</v>
      </c>
      <c r="AF99" s="142"/>
      <c r="AG99" s="142"/>
      <c r="AH99" s="142"/>
      <c r="AI99" s="142"/>
      <c r="AJ99" s="142"/>
      <c r="AK99" s="142"/>
      <c r="AL99" s="142"/>
      <c r="AM99" s="142"/>
      <c r="AN99" s="556" t="s">
        <v>184</v>
      </c>
      <c r="AO99" s="557"/>
      <c r="AP99" s="142"/>
      <c r="AQ99" s="143"/>
      <c r="AR99" s="144">
        <v>198</v>
      </c>
      <c r="AS99" s="145"/>
      <c r="AT99" s="145"/>
      <c r="AU99" s="145"/>
      <c r="AV99" s="145"/>
      <c r="AW99" s="145"/>
      <c r="AX99" s="145"/>
      <c r="AY99" s="145"/>
      <c r="AZ99" s="145"/>
      <c r="BA99" s="146"/>
      <c r="BB99" s="147"/>
      <c r="BC99" s="480"/>
      <c r="BD99" s="481"/>
      <c r="BE99" s="482"/>
    </row>
    <row r="100" spans="1:57" ht="15" customHeight="1">
      <c r="A100" s="140" t="s">
        <v>166</v>
      </c>
      <c r="B100" s="553" t="s">
        <v>185</v>
      </c>
      <c r="C100" s="554"/>
      <c r="D100" s="554"/>
      <c r="E100" s="554"/>
      <c r="F100" s="554"/>
      <c r="G100" s="554"/>
      <c r="H100" s="554"/>
      <c r="I100" s="554"/>
      <c r="J100" s="554"/>
      <c r="K100" s="554"/>
      <c r="L100" s="554"/>
      <c r="M100" s="554"/>
      <c r="N100" s="554"/>
      <c r="O100" s="554"/>
      <c r="P100" s="554"/>
      <c r="Q100" s="554"/>
      <c r="R100" s="554"/>
      <c r="S100" s="554"/>
      <c r="T100" s="554"/>
      <c r="U100" s="554"/>
      <c r="V100" s="554"/>
      <c r="W100" s="554"/>
      <c r="X100" s="554"/>
      <c r="Y100" s="555"/>
      <c r="Z100" s="82"/>
      <c r="AA100" s="82"/>
      <c r="AB100" s="82"/>
      <c r="AC100" s="82"/>
      <c r="AD100" s="83"/>
      <c r="AE100" s="141" t="s">
        <v>186</v>
      </c>
      <c r="AF100" s="142"/>
      <c r="AG100" s="142"/>
      <c r="AH100" s="142"/>
      <c r="AI100" s="142"/>
      <c r="AJ100" s="142"/>
      <c r="AK100" s="142"/>
      <c r="AL100" s="142"/>
      <c r="AM100" s="142"/>
      <c r="AN100" s="556" t="s">
        <v>187</v>
      </c>
      <c r="AO100" s="557"/>
      <c r="AP100" s="142"/>
      <c r="AQ100" s="143"/>
      <c r="AR100" s="144">
        <v>207600</v>
      </c>
      <c r="AS100" s="145"/>
      <c r="AT100" s="145"/>
      <c r="AU100" s="145"/>
      <c r="AV100" s="145"/>
      <c r="AW100" s="145"/>
      <c r="AX100" s="145"/>
      <c r="AY100" s="145"/>
      <c r="AZ100" s="145"/>
      <c r="BA100" s="146"/>
      <c r="BB100" s="147"/>
      <c r="BC100" s="480"/>
      <c r="BD100" s="481"/>
      <c r="BE100" s="482"/>
    </row>
    <row r="101" spans="1:57" ht="17.25" customHeight="1">
      <c r="A101" s="140" t="s">
        <v>188</v>
      </c>
      <c r="B101" s="553" t="s">
        <v>189</v>
      </c>
      <c r="C101" s="540"/>
      <c r="D101" s="540"/>
      <c r="E101" s="540"/>
      <c r="F101" s="540"/>
      <c r="G101" s="540"/>
      <c r="H101" s="540"/>
      <c r="I101" s="540"/>
      <c r="J101" s="540"/>
      <c r="K101" s="540"/>
      <c r="L101" s="540"/>
      <c r="M101" s="540"/>
      <c r="N101" s="540"/>
      <c r="O101" s="540"/>
      <c r="P101" s="540"/>
      <c r="Q101" s="540"/>
      <c r="R101" s="540"/>
      <c r="S101" s="540"/>
      <c r="T101" s="540"/>
      <c r="U101" s="540"/>
      <c r="V101" s="540"/>
      <c r="W101" s="540"/>
      <c r="X101" s="540"/>
      <c r="Y101" s="558"/>
      <c r="Z101" s="82"/>
      <c r="AA101" s="82"/>
      <c r="AB101" s="82"/>
      <c r="AC101" s="82"/>
      <c r="AD101" s="83"/>
      <c r="AE101" s="141"/>
      <c r="AF101" s="142"/>
      <c r="AG101" s="142"/>
      <c r="AH101" s="142"/>
      <c r="AI101" s="142"/>
      <c r="AJ101" s="142"/>
      <c r="AK101" s="142"/>
      <c r="AL101" s="142"/>
      <c r="AM101" s="142"/>
      <c r="AN101" s="556" t="s">
        <v>190</v>
      </c>
      <c r="AO101" s="559"/>
      <c r="AP101" s="142"/>
      <c r="AQ101" s="143"/>
      <c r="AR101" s="144"/>
      <c r="AS101" s="145"/>
      <c r="AT101" s="145"/>
      <c r="AU101" s="145"/>
      <c r="AV101" s="145"/>
      <c r="AW101" s="145"/>
      <c r="AX101" s="145"/>
      <c r="AY101" s="145"/>
      <c r="AZ101" s="145"/>
      <c r="BA101" s="146"/>
      <c r="BB101" s="147"/>
      <c r="BC101" s="480"/>
      <c r="BD101" s="536"/>
      <c r="BE101" s="532"/>
    </row>
    <row r="102" spans="1:57" ht="17.25" customHeight="1">
      <c r="A102" s="140"/>
      <c r="B102" s="553" t="s">
        <v>191</v>
      </c>
      <c r="C102" s="554"/>
      <c r="D102" s="554"/>
      <c r="E102" s="554"/>
      <c r="F102" s="554"/>
      <c r="G102" s="554"/>
      <c r="H102" s="554"/>
      <c r="I102" s="554"/>
      <c r="J102" s="554"/>
      <c r="K102" s="554"/>
      <c r="L102" s="554"/>
      <c r="M102" s="554"/>
      <c r="N102" s="554"/>
      <c r="O102" s="554"/>
      <c r="P102" s="554"/>
      <c r="Q102" s="554"/>
      <c r="R102" s="554"/>
      <c r="S102" s="554"/>
      <c r="T102" s="554"/>
      <c r="U102" s="554"/>
      <c r="V102" s="554"/>
      <c r="W102" s="554"/>
      <c r="X102" s="554"/>
      <c r="Y102" s="555"/>
      <c r="Z102" s="82"/>
      <c r="AA102" s="82"/>
      <c r="AB102" s="82"/>
      <c r="AC102" s="82"/>
      <c r="AD102" s="83"/>
      <c r="AE102" s="141"/>
      <c r="AF102" s="142"/>
      <c r="AG102" s="142"/>
      <c r="AH102" s="142"/>
      <c r="AI102" s="142"/>
      <c r="AJ102" s="142"/>
      <c r="AK102" s="142"/>
      <c r="AL102" s="142"/>
      <c r="AM102" s="142"/>
      <c r="AN102" s="556"/>
      <c r="AO102" s="559"/>
      <c r="AP102" s="142"/>
      <c r="AQ102" s="143"/>
      <c r="AR102" s="144"/>
      <c r="AS102" s="145"/>
      <c r="AT102" s="145"/>
      <c r="AU102" s="145"/>
      <c r="AV102" s="145"/>
      <c r="AW102" s="145"/>
      <c r="AX102" s="145"/>
      <c r="AY102" s="145"/>
      <c r="AZ102" s="145"/>
      <c r="BA102" s="146"/>
      <c r="BB102" s="147"/>
      <c r="BC102" s="480"/>
      <c r="BD102" s="536"/>
      <c r="BE102" s="532"/>
    </row>
    <row r="103" spans="1:57" ht="17.25" customHeight="1">
      <c r="A103" s="140"/>
      <c r="B103" s="553" t="s">
        <v>192</v>
      </c>
      <c r="C103" s="540"/>
      <c r="D103" s="540"/>
      <c r="E103" s="540"/>
      <c r="F103" s="540"/>
      <c r="G103" s="540"/>
      <c r="H103" s="540"/>
      <c r="I103" s="540"/>
      <c r="J103" s="540"/>
      <c r="K103" s="540"/>
      <c r="L103" s="540"/>
      <c r="M103" s="540"/>
      <c r="N103" s="540"/>
      <c r="O103" s="540"/>
      <c r="P103" s="540"/>
      <c r="Q103" s="540"/>
      <c r="R103" s="540"/>
      <c r="S103" s="540"/>
      <c r="T103" s="540"/>
      <c r="U103" s="540"/>
      <c r="V103" s="540"/>
      <c r="W103" s="540"/>
      <c r="X103" s="540"/>
      <c r="Y103" s="558"/>
      <c r="Z103" s="82"/>
      <c r="AA103" s="82"/>
      <c r="AB103" s="82"/>
      <c r="AC103" s="82"/>
      <c r="AD103" s="83"/>
      <c r="AE103" s="141"/>
      <c r="AF103" s="142"/>
      <c r="AG103" s="142"/>
      <c r="AH103" s="142"/>
      <c r="AI103" s="142"/>
      <c r="AJ103" s="142"/>
      <c r="AK103" s="142"/>
      <c r="AL103" s="142"/>
      <c r="AM103" s="142"/>
      <c r="AN103" s="556"/>
      <c r="AO103" s="559"/>
      <c r="AP103" s="142"/>
      <c r="AQ103" s="143"/>
      <c r="AR103" s="144"/>
      <c r="AS103" s="145"/>
      <c r="AT103" s="145"/>
      <c r="AU103" s="145"/>
      <c r="AV103" s="145"/>
      <c r="AW103" s="145"/>
      <c r="AX103" s="145"/>
      <c r="AY103" s="145"/>
      <c r="AZ103" s="145"/>
      <c r="BA103" s="146"/>
      <c r="BB103" s="147"/>
      <c r="BC103" s="480"/>
      <c r="BD103" s="536"/>
      <c r="BE103" s="532"/>
    </row>
    <row r="104" spans="1:57" ht="17.25" customHeight="1">
      <c r="A104" s="140" t="s">
        <v>193</v>
      </c>
      <c r="B104" s="553" t="s">
        <v>194</v>
      </c>
      <c r="C104" s="540"/>
      <c r="D104" s="540"/>
      <c r="E104" s="540"/>
      <c r="F104" s="540"/>
      <c r="G104" s="540"/>
      <c r="H104" s="540"/>
      <c r="I104" s="540"/>
      <c r="J104" s="540"/>
      <c r="K104" s="540"/>
      <c r="L104" s="540"/>
      <c r="M104" s="540"/>
      <c r="N104" s="540"/>
      <c r="O104" s="540"/>
      <c r="P104" s="540"/>
      <c r="Q104" s="540"/>
      <c r="R104" s="540"/>
      <c r="S104" s="540"/>
      <c r="T104" s="540"/>
      <c r="U104" s="540"/>
      <c r="V104" s="540"/>
      <c r="W104" s="540"/>
      <c r="X104" s="540"/>
      <c r="Y104" s="558"/>
      <c r="Z104" s="82"/>
      <c r="AA104" s="82"/>
      <c r="AB104" s="82"/>
      <c r="AC104" s="82"/>
      <c r="AD104" s="83"/>
      <c r="AE104" s="141"/>
      <c r="AF104" s="142"/>
      <c r="AG104" s="142"/>
      <c r="AH104" s="142"/>
      <c r="AI104" s="142"/>
      <c r="AJ104" s="142"/>
      <c r="AK104" s="142"/>
      <c r="AL104" s="142"/>
      <c r="AM104" s="142"/>
      <c r="AN104" s="556" t="s">
        <v>190</v>
      </c>
      <c r="AO104" s="559"/>
      <c r="AP104" s="142"/>
      <c r="AQ104" s="143"/>
      <c r="AR104" s="144"/>
      <c r="AS104" s="145"/>
      <c r="AT104" s="145"/>
      <c r="AU104" s="145"/>
      <c r="AV104" s="145"/>
      <c r="AW104" s="145"/>
      <c r="AX104" s="145"/>
      <c r="AY104" s="145"/>
      <c r="AZ104" s="145"/>
      <c r="BA104" s="146"/>
      <c r="BB104" s="147"/>
      <c r="BC104" s="480"/>
      <c r="BD104" s="536"/>
      <c r="BE104" s="532"/>
    </row>
    <row r="105" spans="1:57" ht="15" customHeight="1">
      <c r="A105" s="140" t="s">
        <v>195</v>
      </c>
      <c r="B105" s="553" t="s">
        <v>196</v>
      </c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554"/>
      <c r="Q105" s="554"/>
      <c r="R105" s="554"/>
      <c r="S105" s="554"/>
      <c r="T105" s="554"/>
      <c r="U105" s="554"/>
      <c r="V105" s="554"/>
      <c r="W105" s="554"/>
      <c r="X105" s="554"/>
      <c r="Y105" s="555"/>
      <c r="Z105" s="82"/>
      <c r="AA105" s="82"/>
      <c r="AB105" s="82"/>
      <c r="AC105" s="82"/>
      <c r="AD105" s="83"/>
      <c r="AE105" s="141" t="s">
        <v>197</v>
      </c>
      <c r="AF105" s="142"/>
      <c r="AG105" s="142"/>
      <c r="AH105" s="142"/>
      <c r="AI105" s="142"/>
      <c r="AJ105" s="142"/>
      <c r="AK105" s="142"/>
      <c r="AL105" s="142"/>
      <c r="AM105" s="142"/>
      <c r="AN105" s="556"/>
      <c r="AO105" s="557"/>
      <c r="AP105" s="142"/>
      <c r="AQ105" s="143"/>
      <c r="AR105" s="144">
        <v>2541</v>
      </c>
      <c r="AS105" s="145"/>
      <c r="AT105" s="145"/>
      <c r="AU105" s="145"/>
      <c r="AV105" s="145"/>
      <c r="AW105" s="145"/>
      <c r="AX105" s="145"/>
      <c r="AY105" s="145"/>
      <c r="AZ105" s="145"/>
      <c r="BA105" s="146"/>
      <c r="BB105" s="147"/>
      <c r="BC105" s="480"/>
      <c r="BD105" s="481"/>
      <c r="BE105" s="482"/>
    </row>
    <row r="106" spans="1:57" ht="15">
      <c r="A106" s="113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48" t="s">
        <v>134</v>
      </c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560" t="s">
        <v>32</v>
      </c>
      <c r="AO106" s="561"/>
      <c r="AP106" s="149"/>
      <c r="AQ106" s="149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 t="s">
        <v>32</v>
      </c>
      <c r="BB106" s="150" t="s">
        <v>32</v>
      </c>
      <c r="BC106" s="483">
        <f>SUM(BC99:BE105)</f>
        <v>0</v>
      </c>
      <c r="BD106" s="484"/>
      <c r="BE106" s="485"/>
    </row>
    <row r="107" spans="1:57" ht="15">
      <c r="A107" s="113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51"/>
      <c r="BD107" s="151"/>
      <c r="BE107" s="151"/>
    </row>
    <row r="108" spans="1:57" ht="15">
      <c r="A108" s="113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51"/>
      <c r="BD108" s="151"/>
      <c r="BE108" s="151"/>
    </row>
    <row r="109" spans="1:58" ht="27" customHeight="1">
      <c r="A109" s="639" t="s">
        <v>198</v>
      </c>
      <c r="B109" s="639"/>
      <c r="C109" s="639"/>
      <c r="D109" s="639"/>
      <c r="E109" s="639"/>
      <c r="F109" s="639"/>
      <c r="G109" s="639"/>
      <c r="H109" s="639"/>
      <c r="I109" s="639"/>
      <c r="J109" s="639"/>
      <c r="K109" s="639"/>
      <c r="L109" s="639"/>
      <c r="M109" s="639"/>
      <c r="N109" s="639"/>
      <c r="O109" s="639"/>
      <c r="P109" s="639"/>
      <c r="Q109" s="639"/>
      <c r="R109" s="639"/>
      <c r="S109" s="639"/>
      <c r="T109" s="639"/>
      <c r="U109" s="639"/>
      <c r="V109" s="639"/>
      <c r="W109" s="639"/>
      <c r="X109" s="639"/>
      <c r="Y109" s="639"/>
      <c r="Z109" s="639"/>
      <c r="AA109" s="639"/>
      <c r="AB109" s="639"/>
      <c r="AC109" s="639"/>
      <c r="AD109" s="639"/>
      <c r="AE109" s="639"/>
      <c r="AF109" s="639"/>
      <c r="AG109" s="639"/>
      <c r="AH109" s="639"/>
      <c r="AI109" s="639"/>
      <c r="AJ109" s="639"/>
      <c r="AK109" s="639"/>
      <c r="AL109" s="639"/>
      <c r="AM109" s="639"/>
      <c r="AN109" s="639"/>
      <c r="AO109" s="639"/>
      <c r="AP109" s="639"/>
      <c r="AQ109" s="639"/>
      <c r="AR109" s="639"/>
      <c r="AS109" s="639"/>
      <c r="AT109" s="639"/>
      <c r="AU109" s="639"/>
      <c r="AV109" s="639"/>
      <c r="AW109" s="639"/>
      <c r="AX109" s="639"/>
      <c r="AY109" s="639"/>
      <c r="AZ109" s="639"/>
      <c r="BA109" s="639"/>
      <c r="BB109" s="639"/>
      <c r="BC109" s="639"/>
      <c r="BD109" s="639"/>
      <c r="BE109" s="639"/>
      <c r="BF109" s="619"/>
    </row>
    <row r="110" spans="1:57" ht="15">
      <c r="A110" s="113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</row>
    <row r="111" spans="1:57" ht="61.5" customHeight="1">
      <c r="A111" s="54" t="s">
        <v>169</v>
      </c>
      <c r="B111" s="489" t="s">
        <v>124</v>
      </c>
      <c r="C111" s="564"/>
      <c r="D111" s="564"/>
      <c r="E111" s="54" t="s">
        <v>199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1" t="s">
        <v>200</v>
      </c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490" t="s">
        <v>201</v>
      </c>
      <c r="AO111" s="491"/>
      <c r="AP111" s="491"/>
      <c r="AQ111" s="491"/>
      <c r="AR111" s="491"/>
      <c r="AS111" s="491"/>
      <c r="AT111" s="491"/>
      <c r="AU111" s="491"/>
      <c r="AV111" s="491"/>
      <c r="AW111" s="491"/>
      <c r="AX111" s="491"/>
      <c r="AY111" s="491"/>
      <c r="AZ111" s="491"/>
      <c r="BA111" s="492"/>
      <c r="BB111" s="84" t="s">
        <v>202</v>
      </c>
      <c r="BC111" s="490" t="s">
        <v>203</v>
      </c>
      <c r="BD111" s="491"/>
      <c r="BE111" s="492"/>
    </row>
    <row r="112" spans="1:57" ht="15">
      <c r="A112" s="86">
        <v>1</v>
      </c>
      <c r="B112" s="493">
        <v>2</v>
      </c>
      <c r="C112" s="581"/>
      <c r="D112" s="581"/>
      <c r="E112" s="86">
        <v>3</v>
      </c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9">
        <v>4</v>
      </c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494">
        <v>5</v>
      </c>
      <c r="AO112" s="495"/>
      <c r="AP112" s="495"/>
      <c r="AQ112" s="495"/>
      <c r="AR112" s="495"/>
      <c r="AS112" s="495"/>
      <c r="AT112" s="495"/>
      <c r="AU112" s="495"/>
      <c r="AV112" s="495"/>
      <c r="AW112" s="495"/>
      <c r="AX112" s="495"/>
      <c r="AY112" s="495"/>
      <c r="AZ112" s="495"/>
      <c r="BA112" s="496"/>
      <c r="BB112" s="88">
        <v>6</v>
      </c>
      <c r="BC112" s="494">
        <v>7</v>
      </c>
      <c r="BD112" s="495"/>
      <c r="BE112" s="496"/>
    </row>
    <row r="113" spans="1:57" ht="38.25" customHeight="1">
      <c r="A113" s="117">
        <v>1</v>
      </c>
      <c r="B113" s="640" t="s">
        <v>204</v>
      </c>
      <c r="C113" s="564"/>
      <c r="D113" s="564"/>
      <c r="E113" s="117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3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531"/>
      <c r="AO113" s="636"/>
      <c r="AP113" s="636"/>
      <c r="AQ113" s="636"/>
      <c r="AR113" s="636"/>
      <c r="AS113" s="636"/>
      <c r="AT113" s="636"/>
      <c r="AU113" s="636"/>
      <c r="AV113" s="636"/>
      <c r="AW113" s="636"/>
      <c r="AX113" s="636"/>
      <c r="AY113" s="636"/>
      <c r="AZ113" s="636"/>
      <c r="BA113" s="539"/>
      <c r="BB113" s="102"/>
      <c r="BC113" s="533"/>
      <c r="BD113" s="534"/>
      <c r="BE113" s="535"/>
    </row>
    <row r="114" spans="1:57" ht="15">
      <c r="A114" s="108"/>
      <c r="B114" s="120"/>
      <c r="C114" s="120"/>
      <c r="D114" s="641" t="s">
        <v>134</v>
      </c>
      <c r="E114" s="641"/>
      <c r="F114" s="641"/>
      <c r="G114" s="641"/>
      <c r="H114" s="641"/>
      <c r="I114" s="641"/>
      <c r="J114" s="641"/>
      <c r="K114" s="641"/>
      <c r="L114" s="641"/>
      <c r="M114" s="641"/>
      <c r="N114" s="641"/>
      <c r="O114" s="641"/>
      <c r="P114" s="642"/>
      <c r="Q114" s="120"/>
      <c r="R114" s="120"/>
      <c r="S114" s="120"/>
      <c r="T114" s="120"/>
      <c r="U114" s="120"/>
      <c r="V114" s="120"/>
      <c r="W114" s="120"/>
      <c r="X114" s="120"/>
      <c r="Y114" s="155" t="s">
        <v>32</v>
      </c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643" t="s">
        <v>32</v>
      </c>
      <c r="AO114" s="644"/>
      <c r="AP114" s="644"/>
      <c r="AQ114" s="644"/>
      <c r="AR114" s="644"/>
      <c r="AS114" s="644"/>
      <c r="AT114" s="644"/>
      <c r="AU114" s="644"/>
      <c r="AV114" s="644"/>
      <c r="AW114" s="644"/>
      <c r="AX114" s="644"/>
      <c r="AY114" s="644"/>
      <c r="AZ114" s="644"/>
      <c r="BA114" s="478"/>
      <c r="BB114" s="156" t="s">
        <v>32</v>
      </c>
      <c r="BC114" s="576">
        <v>0</v>
      </c>
      <c r="BD114" s="577"/>
      <c r="BE114" s="578"/>
    </row>
    <row r="115" spans="1:57" ht="15">
      <c r="A115" s="113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51"/>
      <c r="BD115" s="151"/>
      <c r="BE115" s="151"/>
    </row>
    <row r="116" spans="1:57" ht="1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</row>
    <row r="117" spans="1:57" ht="15">
      <c r="A117" s="461" t="s">
        <v>205</v>
      </c>
      <c r="B117" s="461"/>
      <c r="C117" s="461"/>
      <c r="D117" s="461"/>
      <c r="E117" s="461"/>
      <c r="F117" s="461"/>
      <c r="G117" s="461"/>
      <c r="H117" s="461"/>
      <c r="I117" s="461"/>
      <c r="J117" s="461"/>
      <c r="K117" s="461"/>
      <c r="L117" s="461"/>
      <c r="M117" s="461"/>
      <c r="N117" s="461"/>
      <c r="O117" s="461"/>
      <c r="P117" s="461"/>
      <c r="Q117" s="461"/>
      <c r="R117" s="461"/>
      <c r="S117" s="461"/>
      <c r="T117" s="461"/>
      <c r="U117" s="461"/>
      <c r="V117" s="461"/>
      <c r="W117" s="461"/>
      <c r="X117" s="461"/>
      <c r="Y117" s="461"/>
      <c r="Z117" s="461"/>
      <c r="AA117" s="461"/>
      <c r="AB117" s="461"/>
      <c r="AC117" s="461"/>
      <c r="AD117" s="461"/>
      <c r="AE117" s="461"/>
      <c r="AF117" s="461"/>
      <c r="AG117" s="461"/>
      <c r="AH117" s="461"/>
      <c r="AI117" s="461"/>
      <c r="AJ117" s="461"/>
      <c r="AK117" s="461"/>
      <c r="AL117" s="461"/>
      <c r="AM117" s="461"/>
      <c r="AN117" s="461"/>
      <c r="AO117" s="461"/>
      <c r="AP117" s="461"/>
      <c r="AQ117" s="461"/>
      <c r="AR117" s="461"/>
      <c r="AS117" s="461"/>
      <c r="AT117" s="461"/>
      <c r="AU117" s="461"/>
      <c r="AV117" s="461"/>
      <c r="AW117" s="461"/>
      <c r="AX117" s="461"/>
      <c r="AY117" s="461"/>
      <c r="AZ117" s="461"/>
      <c r="BA117" s="461"/>
      <c r="BB117" s="461"/>
      <c r="BC117" s="461"/>
      <c r="BD117" s="461"/>
      <c r="BE117" s="461"/>
    </row>
    <row r="118" spans="1:57" ht="15">
      <c r="A118" s="113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</row>
    <row r="119" spans="1:57" ht="41.25" customHeight="1">
      <c r="A119" s="54" t="s">
        <v>169</v>
      </c>
      <c r="B119" s="491" t="s">
        <v>124</v>
      </c>
      <c r="C119" s="491"/>
      <c r="D119" s="491"/>
      <c r="E119" s="491"/>
      <c r="F119" s="491"/>
      <c r="G119" s="491"/>
      <c r="H119" s="491"/>
      <c r="I119" s="491"/>
      <c r="J119" s="491"/>
      <c r="K119" s="491"/>
      <c r="L119" s="491"/>
      <c r="M119" s="491"/>
      <c r="N119" s="491"/>
      <c r="O119" s="491"/>
      <c r="P119" s="491"/>
      <c r="Q119" s="491"/>
      <c r="R119" s="491"/>
      <c r="S119" s="491"/>
      <c r="T119" s="491"/>
      <c r="U119" s="491"/>
      <c r="V119" s="491"/>
      <c r="W119" s="491"/>
      <c r="X119" s="491"/>
      <c r="Y119" s="49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489" t="s">
        <v>206</v>
      </c>
      <c r="AO119" s="56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1" t="s">
        <v>207</v>
      </c>
      <c r="BB119" s="84" t="s">
        <v>208</v>
      </c>
      <c r="BC119" s="490" t="s">
        <v>209</v>
      </c>
      <c r="BD119" s="491"/>
      <c r="BE119" s="492"/>
    </row>
    <row r="120" spans="1:57" ht="15">
      <c r="A120" s="86">
        <v>1</v>
      </c>
      <c r="B120" s="495">
        <v>2</v>
      </c>
      <c r="C120" s="495"/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495"/>
      <c r="W120" s="495"/>
      <c r="X120" s="495"/>
      <c r="Y120" s="496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494">
        <v>3</v>
      </c>
      <c r="AO120" s="532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9">
        <v>4</v>
      </c>
      <c r="BB120" s="88">
        <v>5</v>
      </c>
      <c r="BC120" s="494">
        <v>6</v>
      </c>
      <c r="BD120" s="495"/>
      <c r="BE120" s="496"/>
    </row>
    <row r="121" spans="1:57" ht="15" customHeight="1">
      <c r="A121" s="117">
        <v>1</v>
      </c>
      <c r="B121" s="603" t="s">
        <v>210</v>
      </c>
      <c r="C121" s="603"/>
      <c r="D121" s="603"/>
      <c r="E121" s="603"/>
      <c r="F121" s="603"/>
      <c r="G121" s="603"/>
      <c r="H121" s="603"/>
      <c r="I121" s="603"/>
      <c r="J121" s="603"/>
      <c r="K121" s="603"/>
      <c r="L121" s="603"/>
      <c r="M121" s="603"/>
      <c r="N121" s="603"/>
      <c r="O121" s="603"/>
      <c r="P121" s="603"/>
      <c r="Q121" s="603"/>
      <c r="R121" s="603"/>
      <c r="S121" s="603"/>
      <c r="T121" s="603"/>
      <c r="U121" s="603"/>
      <c r="V121" s="603"/>
      <c r="W121" s="603"/>
      <c r="X121" s="603"/>
      <c r="Y121" s="604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494"/>
      <c r="AO121" s="532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9"/>
      <c r="BB121" s="88"/>
      <c r="BC121" s="494"/>
      <c r="BD121" s="536"/>
      <c r="BE121" s="532"/>
    </row>
    <row r="122" spans="1:57" ht="15" customHeight="1">
      <c r="A122" s="117">
        <v>2</v>
      </c>
      <c r="B122" s="600" t="s">
        <v>211</v>
      </c>
      <c r="C122" s="537"/>
      <c r="D122" s="537"/>
      <c r="E122" s="537"/>
      <c r="F122" s="537"/>
      <c r="G122" s="537"/>
      <c r="H122" s="537"/>
      <c r="I122" s="537"/>
      <c r="J122" s="537"/>
      <c r="K122" s="537"/>
      <c r="L122" s="537"/>
      <c r="M122" s="537"/>
      <c r="N122" s="537"/>
      <c r="O122" s="537"/>
      <c r="P122" s="537"/>
      <c r="Q122" s="537"/>
      <c r="R122" s="537"/>
      <c r="S122" s="537"/>
      <c r="T122" s="537"/>
      <c r="U122" s="537"/>
      <c r="V122" s="537"/>
      <c r="W122" s="537"/>
      <c r="X122" s="537"/>
      <c r="Y122" s="601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494"/>
      <c r="AO122" s="532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9"/>
      <c r="BB122" s="88"/>
      <c r="BC122" s="494"/>
      <c r="BD122" s="536"/>
      <c r="BE122" s="532"/>
    </row>
    <row r="123" spans="1:57" ht="15">
      <c r="A123" s="86">
        <v>3</v>
      </c>
      <c r="B123" s="528" t="s">
        <v>212</v>
      </c>
      <c r="C123" s="582"/>
      <c r="D123" s="582"/>
      <c r="E123" s="582"/>
      <c r="F123" s="582"/>
      <c r="G123" s="582"/>
      <c r="H123" s="582"/>
      <c r="I123" s="582"/>
      <c r="J123" s="582"/>
      <c r="K123" s="582"/>
      <c r="L123" s="582"/>
      <c r="M123" s="582"/>
      <c r="N123" s="582"/>
      <c r="O123" s="582"/>
      <c r="P123" s="582"/>
      <c r="Q123" s="582"/>
      <c r="R123" s="582"/>
      <c r="S123" s="582"/>
      <c r="T123" s="582"/>
      <c r="U123" s="582"/>
      <c r="V123" s="582"/>
      <c r="W123" s="582"/>
      <c r="X123" s="582"/>
      <c r="Y123" s="583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494"/>
      <c r="AO123" s="532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9"/>
      <c r="BB123" s="88"/>
      <c r="BC123" s="494"/>
      <c r="BD123" s="536"/>
      <c r="BE123" s="532"/>
    </row>
    <row r="124" spans="1:57" ht="15">
      <c r="A124" s="86">
        <v>4</v>
      </c>
      <c r="B124" s="528" t="s">
        <v>213</v>
      </c>
      <c r="C124" s="582"/>
      <c r="D124" s="582"/>
      <c r="E124" s="582"/>
      <c r="F124" s="582"/>
      <c r="G124" s="582"/>
      <c r="H124" s="582"/>
      <c r="I124" s="582"/>
      <c r="J124" s="582"/>
      <c r="K124" s="582"/>
      <c r="L124" s="582"/>
      <c r="M124" s="582"/>
      <c r="N124" s="582"/>
      <c r="O124" s="582"/>
      <c r="P124" s="582"/>
      <c r="Q124" s="582"/>
      <c r="R124" s="582"/>
      <c r="S124" s="582"/>
      <c r="T124" s="582"/>
      <c r="U124" s="582"/>
      <c r="V124" s="582"/>
      <c r="W124" s="582"/>
      <c r="X124" s="582"/>
      <c r="Y124" s="583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494"/>
      <c r="AO124" s="532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9"/>
      <c r="BB124" s="88"/>
      <c r="BC124" s="87"/>
      <c r="BD124" s="93"/>
      <c r="BE124" s="94"/>
    </row>
    <row r="125" spans="1:57" ht="15">
      <c r="A125" s="86"/>
      <c r="B125" s="528" t="s">
        <v>214</v>
      </c>
      <c r="C125" s="582"/>
      <c r="D125" s="582"/>
      <c r="E125" s="582"/>
      <c r="F125" s="582"/>
      <c r="G125" s="582"/>
      <c r="H125" s="582"/>
      <c r="I125" s="582"/>
      <c r="J125" s="582"/>
      <c r="K125" s="582"/>
      <c r="L125" s="582"/>
      <c r="M125" s="582"/>
      <c r="N125" s="582"/>
      <c r="O125" s="582"/>
      <c r="P125" s="582"/>
      <c r="Q125" s="582"/>
      <c r="R125" s="582"/>
      <c r="S125" s="582"/>
      <c r="T125" s="582"/>
      <c r="U125" s="582"/>
      <c r="V125" s="582"/>
      <c r="W125" s="582"/>
      <c r="X125" s="582"/>
      <c r="Y125" s="583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494"/>
      <c r="AO125" s="532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9"/>
      <c r="BB125" s="88"/>
      <c r="BC125" s="87"/>
      <c r="BD125" s="93"/>
      <c r="BE125" s="94"/>
    </row>
    <row r="126" spans="1:57" ht="15">
      <c r="A126" s="86"/>
      <c r="B126" s="528" t="s">
        <v>215</v>
      </c>
      <c r="C126" s="582"/>
      <c r="D126" s="582"/>
      <c r="E126" s="582"/>
      <c r="F126" s="582"/>
      <c r="G126" s="582"/>
      <c r="H126" s="582"/>
      <c r="I126" s="582"/>
      <c r="J126" s="582"/>
      <c r="K126" s="582"/>
      <c r="L126" s="582"/>
      <c r="M126" s="582"/>
      <c r="N126" s="582"/>
      <c r="O126" s="582"/>
      <c r="P126" s="582"/>
      <c r="Q126" s="582"/>
      <c r="R126" s="582"/>
      <c r="S126" s="582"/>
      <c r="T126" s="582"/>
      <c r="U126" s="582"/>
      <c r="V126" s="582"/>
      <c r="W126" s="582"/>
      <c r="X126" s="582"/>
      <c r="Y126" s="583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494"/>
      <c r="AO126" s="532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9"/>
      <c r="BB126" s="88"/>
      <c r="BC126" s="494"/>
      <c r="BD126" s="536"/>
      <c r="BE126" s="532"/>
    </row>
    <row r="127" spans="1:57" ht="15">
      <c r="A127" s="86"/>
      <c r="B127" s="528" t="s">
        <v>216</v>
      </c>
      <c r="C127" s="582"/>
      <c r="D127" s="582"/>
      <c r="E127" s="582"/>
      <c r="F127" s="582"/>
      <c r="G127" s="582"/>
      <c r="H127" s="582"/>
      <c r="I127" s="582"/>
      <c r="J127" s="582"/>
      <c r="K127" s="582"/>
      <c r="L127" s="582"/>
      <c r="M127" s="582"/>
      <c r="N127" s="582"/>
      <c r="O127" s="582"/>
      <c r="P127" s="582"/>
      <c r="Q127" s="582"/>
      <c r="R127" s="582"/>
      <c r="S127" s="582"/>
      <c r="T127" s="582"/>
      <c r="U127" s="582"/>
      <c r="V127" s="582"/>
      <c r="W127" s="582"/>
      <c r="X127" s="582"/>
      <c r="Y127" s="583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87"/>
      <c r="AO127" s="94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9"/>
      <c r="BB127" s="88"/>
      <c r="BC127" s="87"/>
      <c r="BD127" s="93"/>
      <c r="BE127" s="94"/>
    </row>
    <row r="128" spans="1:57" ht="34.5" customHeight="1">
      <c r="A128" s="86"/>
      <c r="B128" s="497" t="s">
        <v>217</v>
      </c>
      <c r="C128" s="537"/>
      <c r="D128" s="537"/>
      <c r="E128" s="537"/>
      <c r="F128" s="537"/>
      <c r="G128" s="537"/>
      <c r="H128" s="537"/>
      <c r="I128" s="537"/>
      <c r="J128" s="537"/>
      <c r="K128" s="537"/>
      <c r="L128" s="537"/>
      <c r="M128" s="537"/>
      <c r="N128" s="537"/>
      <c r="O128" s="537"/>
      <c r="P128" s="537"/>
      <c r="Q128" s="537"/>
      <c r="R128" s="537"/>
      <c r="S128" s="537"/>
      <c r="T128" s="537"/>
      <c r="U128" s="537"/>
      <c r="V128" s="537"/>
      <c r="W128" s="537"/>
      <c r="X128" s="537"/>
      <c r="Y128" s="601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87"/>
      <c r="AO128" s="94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9"/>
      <c r="BB128" s="88"/>
      <c r="BC128" s="87"/>
      <c r="BD128" s="93"/>
      <c r="BE128" s="94"/>
    </row>
    <row r="129" spans="1:57" ht="15">
      <c r="A129" s="86">
        <v>5</v>
      </c>
      <c r="B129" s="528" t="s">
        <v>218</v>
      </c>
      <c r="C129" s="582"/>
      <c r="D129" s="582"/>
      <c r="E129" s="582"/>
      <c r="F129" s="582"/>
      <c r="G129" s="582"/>
      <c r="H129" s="582"/>
      <c r="I129" s="582"/>
      <c r="J129" s="582"/>
      <c r="K129" s="582"/>
      <c r="L129" s="582"/>
      <c r="M129" s="582"/>
      <c r="N129" s="582"/>
      <c r="O129" s="582"/>
      <c r="P129" s="582"/>
      <c r="Q129" s="582"/>
      <c r="R129" s="582"/>
      <c r="S129" s="582"/>
      <c r="T129" s="582"/>
      <c r="U129" s="582"/>
      <c r="V129" s="582"/>
      <c r="W129" s="582"/>
      <c r="X129" s="582"/>
      <c r="Y129" s="583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494"/>
      <c r="AO129" s="532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9"/>
      <c r="BB129" s="88"/>
      <c r="BC129" s="494"/>
      <c r="BD129" s="536"/>
      <c r="BE129" s="532"/>
    </row>
    <row r="130" spans="1:57" ht="15">
      <c r="A130" s="86">
        <v>6</v>
      </c>
      <c r="B130" s="528" t="s">
        <v>219</v>
      </c>
      <c r="C130" s="582"/>
      <c r="D130" s="582"/>
      <c r="E130" s="582"/>
      <c r="F130" s="582"/>
      <c r="G130" s="582"/>
      <c r="H130" s="582"/>
      <c r="I130" s="582"/>
      <c r="J130" s="582"/>
      <c r="K130" s="582"/>
      <c r="L130" s="582"/>
      <c r="M130" s="582"/>
      <c r="N130" s="582"/>
      <c r="O130" s="582"/>
      <c r="P130" s="582"/>
      <c r="Q130" s="582"/>
      <c r="R130" s="582"/>
      <c r="S130" s="582"/>
      <c r="T130" s="582"/>
      <c r="U130" s="582"/>
      <c r="V130" s="582"/>
      <c r="W130" s="582"/>
      <c r="X130" s="582"/>
      <c r="Y130" s="583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494"/>
      <c r="AO130" s="532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9"/>
      <c r="BB130" s="88"/>
      <c r="BC130" s="494"/>
      <c r="BD130" s="536"/>
      <c r="BE130" s="532"/>
    </row>
    <row r="131" spans="1:57" ht="20.25" customHeight="1">
      <c r="A131" s="86"/>
      <c r="B131" s="497" t="s">
        <v>220</v>
      </c>
      <c r="C131" s="537"/>
      <c r="D131" s="537"/>
      <c r="E131" s="537"/>
      <c r="F131" s="537"/>
      <c r="G131" s="537"/>
      <c r="H131" s="537"/>
      <c r="I131" s="537"/>
      <c r="J131" s="537"/>
      <c r="K131" s="537"/>
      <c r="L131" s="537"/>
      <c r="M131" s="537"/>
      <c r="N131" s="537"/>
      <c r="O131" s="537"/>
      <c r="P131" s="537"/>
      <c r="Q131" s="537"/>
      <c r="R131" s="537"/>
      <c r="S131" s="537"/>
      <c r="T131" s="537"/>
      <c r="U131" s="537"/>
      <c r="V131" s="537"/>
      <c r="W131" s="537"/>
      <c r="X131" s="537"/>
      <c r="Y131" s="601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470"/>
      <c r="AO131" s="470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9"/>
      <c r="BB131" s="88"/>
      <c r="BC131" s="494"/>
      <c r="BD131" s="536"/>
      <c r="BE131" s="532"/>
    </row>
    <row r="132" spans="1:57" ht="15">
      <c r="A132" s="86"/>
      <c r="B132" s="528" t="s">
        <v>221</v>
      </c>
      <c r="C132" s="582"/>
      <c r="D132" s="582"/>
      <c r="E132" s="582"/>
      <c r="F132" s="582"/>
      <c r="G132" s="582"/>
      <c r="H132" s="582"/>
      <c r="I132" s="582"/>
      <c r="J132" s="582"/>
      <c r="K132" s="582"/>
      <c r="L132" s="582"/>
      <c r="M132" s="582"/>
      <c r="N132" s="582"/>
      <c r="O132" s="582"/>
      <c r="P132" s="582"/>
      <c r="Q132" s="582"/>
      <c r="R132" s="582"/>
      <c r="S132" s="582"/>
      <c r="T132" s="582"/>
      <c r="U132" s="582"/>
      <c r="V132" s="582"/>
      <c r="W132" s="582"/>
      <c r="X132" s="582"/>
      <c r="Y132" s="583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494"/>
      <c r="AO132" s="532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9"/>
      <c r="BB132" s="88"/>
      <c r="BC132" s="494"/>
      <c r="BD132" s="536"/>
      <c r="BE132" s="532"/>
    </row>
    <row r="133" spans="1:57" ht="15">
      <c r="A133" s="86"/>
      <c r="B133" s="528" t="s">
        <v>222</v>
      </c>
      <c r="C133" s="582"/>
      <c r="D133" s="582"/>
      <c r="E133" s="582"/>
      <c r="F133" s="582"/>
      <c r="G133" s="582"/>
      <c r="H133" s="582"/>
      <c r="I133" s="582"/>
      <c r="J133" s="582"/>
      <c r="K133" s="582"/>
      <c r="L133" s="582"/>
      <c r="M133" s="582"/>
      <c r="N133" s="582"/>
      <c r="O133" s="582"/>
      <c r="P133" s="582"/>
      <c r="Q133" s="582"/>
      <c r="R133" s="582"/>
      <c r="S133" s="582"/>
      <c r="T133" s="582"/>
      <c r="U133" s="582"/>
      <c r="V133" s="582"/>
      <c r="W133" s="582"/>
      <c r="X133" s="582"/>
      <c r="Y133" s="583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494"/>
      <c r="AO133" s="532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9"/>
      <c r="BB133" s="88"/>
      <c r="BC133" s="494"/>
      <c r="BD133" s="536"/>
      <c r="BE133" s="532"/>
    </row>
    <row r="134" spans="1:57" ht="15">
      <c r="A134" s="86">
        <v>6</v>
      </c>
      <c r="B134" s="528" t="s">
        <v>223</v>
      </c>
      <c r="C134" s="582"/>
      <c r="D134" s="582"/>
      <c r="E134" s="582"/>
      <c r="F134" s="582"/>
      <c r="G134" s="582"/>
      <c r="H134" s="582"/>
      <c r="I134" s="582"/>
      <c r="J134" s="582"/>
      <c r="K134" s="582"/>
      <c r="L134" s="582"/>
      <c r="M134" s="582"/>
      <c r="N134" s="582"/>
      <c r="O134" s="582"/>
      <c r="P134" s="582"/>
      <c r="Q134" s="582"/>
      <c r="R134" s="582"/>
      <c r="S134" s="582"/>
      <c r="T134" s="582"/>
      <c r="U134" s="582"/>
      <c r="V134" s="582"/>
      <c r="W134" s="582"/>
      <c r="X134" s="582"/>
      <c r="Y134" s="583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494"/>
      <c r="AO134" s="532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9"/>
      <c r="BB134" s="88"/>
      <c r="BC134" s="494"/>
      <c r="BD134" s="536"/>
      <c r="BE134" s="532"/>
    </row>
    <row r="135" spans="1:57" ht="15">
      <c r="A135" s="86"/>
      <c r="B135" s="528" t="s">
        <v>224</v>
      </c>
      <c r="C135" s="582"/>
      <c r="D135" s="582"/>
      <c r="E135" s="582"/>
      <c r="F135" s="582"/>
      <c r="G135" s="582"/>
      <c r="H135" s="582"/>
      <c r="I135" s="582"/>
      <c r="J135" s="582"/>
      <c r="K135" s="582"/>
      <c r="L135" s="582"/>
      <c r="M135" s="582"/>
      <c r="N135" s="582"/>
      <c r="O135" s="582"/>
      <c r="P135" s="582"/>
      <c r="Q135" s="582"/>
      <c r="R135" s="582"/>
      <c r="S135" s="582"/>
      <c r="T135" s="582"/>
      <c r="U135" s="582"/>
      <c r="V135" s="582"/>
      <c r="W135" s="582"/>
      <c r="X135" s="582"/>
      <c r="Y135" s="583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494"/>
      <c r="AO135" s="532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9"/>
      <c r="BB135" s="88"/>
      <c r="BC135" s="494"/>
      <c r="BD135" s="536"/>
      <c r="BE135" s="532"/>
    </row>
    <row r="136" spans="1:57" ht="15">
      <c r="A136" s="86"/>
      <c r="B136" s="528" t="s">
        <v>225</v>
      </c>
      <c r="C136" s="582"/>
      <c r="D136" s="582"/>
      <c r="E136" s="582"/>
      <c r="F136" s="582"/>
      <c r="G136" s="582"/>
      <c r="H136" s="582"/>
      <c r="I136" s="582"/>
      <c r="J136" s="582"/>
      <c r="K136" s="582"/>
      <c r="L136" s="582"/>
      <c r="M136" s="582"/>
      <c r="N136" s="582"/>
      <c r="O136" s="582"/>
      <c r="P136" s="582"/>
      <c r="Q136" s="582"/>
      <c r="R136" s="582"/>
      <c r="S136" s="582"/>
      <c r="T136" s="582"/>
      <c r="U136" s="582"/>
      <c r="V136" s="582"/>
      <c r="W136" s="582"/>
      <c r="X136" s="582"/>
      <c r="Y136" s="583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494"/>
      <c r="AO136" s="532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9"/>
      <c r="BB136" s="88"/>
      <c r="BC136" s="494"/>
      <c r="BD136" s="536"/>
      <c r="BE136" s="532"/>
    </row>
    <row r="137" spans="1:57" ht="18.75" customHeight="1">
      <c r="A137" s="86">
        <v>7</v>
      </c>
      <c r="B137" s="497" t="s">
        <v>226</v>
      </c>
      <c r="C137" s="537"/>
      <c r="D137" s="537"/>
      <c r="E137" s="537"/>
      <c r="F137" s="537"/>
      <c r="G137" s="537"/>
      <c r="H137" s="537"/>
      <c r="I137" s="537"/>
      <c r="J137" s="537"/>
      <c r="K137" s="537"/>
      <c r="L137" s="537"/>
      <c r="M137" s="537"/>
      <c r="N137" s="537"/>
      <c r="O137" s="537"/>
      <c r="P137" s="537"/>
      <c r="Q137" s="537"/>
      <c r="R137" s="537"/>
      <c r="S137" s="537"/>
      <c r="T137" s="537"/>
      <c r="U137" s="537"/>
      <c r="V137" s="537"/>
      <c r="W137" s="537"/>
      <c r="X137" s="537"/>
      <c r="Y137" s="601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494"/>
      <c r="AO137" s="532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9"/>
      <c r="BB137" s="88"/>
      <c r="BC137" s="494"/>
      <c r="BD137" s="536"/>
      <c r="BE137" s="532"/>
    </row>
    <row r="138" spans="1:57" ht="93" customHeight="1">
      <c r="A138" s="86">
        <v>8</v>
      </c>
      <c r="B138" s="497" t="s">
        <v>227</v>
      </c>
      <c r="C138" s="537"/>
      <c r="D138" s="537"/>
      <c r="E138" s="537"/>
      <c r="F138" s="537"/>
      <c r="G138" s="537"/>
      <c r="H138" s="537"/>
      <c r="I138" s="537"/>
      <c r="J138" s="537"/>
      <c r="K138" s="537"/>
      <c r="L138" s="537"/>
      <c r="M138" s="537"/>
      <c r="N138" s="537"/>
      <c r="O138" s="537"/>
      <c r="P138" s="537"/>
      <c r="Q138" s="537"/>
      <c r="R138" s="537"/>
      <c r="S138" s="537"/>
      <c r="T138" s="537"/>
      <c r="U138" s="537"/>
      <c r="V138" s="537"/>
      <c r="W138" s="537"/>
      <c r="X138" s="537"/>
      <c r="Y138" s="601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494"/>
      <c r="AO138" s="532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9"/>
      <c r="BB138" s="88"/>
      <c r="BC138" s="494"/>
      <c r="BD138" s="536"/>
      <c r="BE138" s="532"/>
    </row>
    <row r="139" spans="1:57" ht="18.75" customHeight="1">
      <c r="A139" s="117">
        <v>9</v>
      </c>
      <c r="B139" s="497" t="s">
        <v>228</v>
      </c>
      <c r="C139" s="537"/>
      <c r="D139" s="537"/>
      <c r="E139" s="537"/>
      <c r="F139" s="537"/>
      <c r="G139" s="537"/>
      <c r="H139" s="537"/>
      <c r="I139" s="537"/>
      <c r="J139" s="537"/>
      <c r="K139" s="537"/>
      <c r="L139" s="537"/>
      <c r="M139" s="537"/>
      <c r="N139" s="537"/>
      <c r="O139" s="537"/>
      <c r="P139" s="537"/>
      <c r="Q139" s="537"/>
      <c r="R139" s="537"/>
      <c r="S139" s="537"/>
      <c r="T139" s="537"/>
      <c r="U139" s="537"/>
      <c r="V139" s="537"/>
      <c r="W139" s="537"/>
      <c r="X139" s="537"/>
      <c r="Y139" s="601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494"/>
      <c r="AO139" s="532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9"/>
      <c r="BB139" s="88"/>
      <c r="BC139" s="494"/>
      <c r="BD139" s="536"/>
      <c r="BE139" s="532"/>
    </row>
    <row r="140" spans="1:57" ht="15" customHeight="1">
      <c r="A140" s="117">
        <v>10</v>
      </c>
      <c r="B140" s="603" t="s">
        <v>175</v>
      </c>
      <c r="C140" s="603"/>
      <c r="D140" s="603"/>
      <c r="E140" s="603"/>
      <c r="F140" s="603"/>
      <c r="G140" s="603"/>
      <c r="H140" s="603"/>
      <c r="I140" s="603"/>
      <c r="J140" s="603"/>
      <c r="K140" s="603"/>
      <c r="L140" s="603"/>
      <c r="M140" s="603"/>
      <c r="N140" s="603"/>
      <c r="O140" s="603"/>
      <c r="P140" s="603"/>
      <c r="Q140" s="603"/>
      <c r="R140" s="603"/>
      <c r="S140" s="603"/>
      <c r="T140" s="603"/>
      <c r="U140" s="603"/>
      <c r="V140" s="603"/>
      <c r="W140" s="603"/>
      <c r="X140" s="603"/>
      <c r="Y140" s="604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531"/>
      <c r="AO140" s="53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99"/>
      <c r="BB140" s="104"/>
      <c r="BC140" s="533"/>
      <c r="BD140" s="534"/>
      <c r="BE140" s="535"/>
    </row>
    <row r="141" spans="1:57" ht="15">
      <c r="A141" s="108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575"/>
      <c r="AP141" s="575"/>
      <c r="AQ141" s="575"/>
      <c r="AR141" s="575"/>
      <c r="AS141" s="575"/>
      <c r="AT141" s="575"/>
      <c r="AU141" s="575"/>
      <c r="AV141" s="575"/>
      <c r="AW141" s="575"/>
      <c r="AX141" s="575"/>
      <c r="AY141" s="575"/>
      <c r="AZ141" s="575"/>
      <c r="BA141" s="575"/>
      <c r="BB141" s="124" t="s">
        <v>134</v>
      </c>
      <c r="BC141" s="576">
        <v>0</v>
      </c>
      <c r="BD141" s="577"/>
      <c r="BE141" s="578"/>
    </row>
    <row r="142" spans="1:57" ht="15">
      <c r="A142" s="122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4"/>
      <c r="BC142" s="125"/>
      <c r="BD142" s="125"/>
      <c r="BE142" s="125"/>
    </row>
    <row r="143" spans="1:57" ht="15">
      <c r="A143" s="122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25"/>
      <c r="BD143" s="125"/>
      <c r="BE143" s="125"/>
    </row>
    <row r="144" spans="1:57" ht="15">
      <c r="A144" s="461" t="s">
        <v>229</v>
      </c>
      <c r="B144" s="461"/>
      <c r="C144" s="461"/>
      <c r="D144" s="461"/>
      <c r="E144" s="461"/>
      <c r="F144" s="461"/>
      <c r="G144" s="461"/>
      <c r="H144" s="461"/>
      <c r="I144" s="461"/>
      <c r="J144" s="461"/>
      <c r="K144" s="461"/>
      <c r="L144" s="461"/>
      <c r="M144" s="461"/>
      <c r="N144" s="461"/>
      <c r="O144" s="461"/>
      <c r="P144" s="461"/>
      <c r="Q144" s="461"/>
      <c r="R144" s="461"/>
      <c r="S144" s="461"/>
      <c r="T144" s="461"/>
      <c r="U144" s="461"/>
      <c r="V144" s="461"/>
      <c r="W144" s="461"/>
      <c r="X144" s="461"/>
      <c r="Y144" s="461"/>
      <c r="Z144" s="461"/>
      <c r="AA144" s="461"/>
      <c r="AB144" s="461"/>
      <c r="AC144" s="461"/>
      <c r="AD144" s="461"/>
      <c r="AE144" s="461"/>
      <c r="AF144" s="461"/>
      <c r="AG144" s="461"/>
      <c r="AH144" s="461"/>
      <c r="AI144" s="461"/>
      <c r="AJ144" s="461"/>
      <c r="AK144" s="461"/>
      <c r="AL144" s="461"/>
      <c r="AM144" s="461"/>
      <c r="AN144" s="461"/>
      <c r="AO144" s="461"/>
      <c r="AP144" s="461"/>
      <c r="AQ144" s="461"/>
      <c r="AR144" s="461"/>
      <c r="AS144" s="461"/>
      <c r="AT144" s="461"/>
      <c r="AU144" s="461"/>
      <c r="AV144" s="461"/>
      <c r="AW144" s="461"/>
      <c r="AX144" s="461"/>
      <c r="AY144" s="461"/>
      <c r="AZ144" s="461"/>
      <c r="BA144" s="461"/>
      <c r="BB144" s="461"/>
      <c r="BC144" s="461"/>
      <c r="BD144" s="461"/>
      <c r="BE144" s="461"/>
    </row>
    <row r="145" spans="1:57" ht="15">
      <c r="A145" s="113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</row>
    <row r="146" spans="1:57" ht="32.25" customHeight="1">
      <c r="A146" s="54" t="s">
        <v>123</v>
      </c>
      <c r="B146" s="489" t="s">
        <v>124</v>
      </c>
      <c r="C146" s="489"/>
      <c r="D146" s="489"/>
      <c r="E146" s="489"/>
      <c r="F146" s="489"/>
      <c r="G146" s="489"/>
      <c r="H146" s="489"/>
      <c r="I146" s="489"/>
      <c r="J146" s="489"/>
      <c r="K146" s="489"/>
      <c r="L146" s="489"/>
      <c r="M146" s="489"/>
      <c r="N146" s="489"/>
      <c r="O146" s="489"/>
      <c r="P146" s="489"/>
      <c r="Q146" s="489"/>
      <c r="R146" s="489"/>
      <c r="S146" s="489"/>
      <c r="T146" s="489"/>
      <c r="U146" s="489"/>
      <c r="V146" s="489"/>
      <c r="W146" s="489"/>
      <c r="X146" s="489"/>
      <c r="Y146" s="489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579" t="s">
        <v>230</v>
      </c>
      <c r="AO146" s="580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131" t="s">
        <v>231</v>
      </c>
      <c r="BB146" s="82" t="s">
        <v>232</v>
      </c>
      <c r="BC146" s="490" t="s">
        <v>233</v>
      </c>
      <c r="BD146" s="491"/>
      <c r="BE146" s="492"/>
    </row>
    <row r="147" spans="1:57" ht="15">
      <c r="A147" s="86">
        <v>1</v>
      </c>
      <c r="B147" s="493">
        <v>2</v>
      </c>
      <c r="C147" s="581"/>
      <c r="D147" s="581"/>
      <c r="E147" s="581"/>
      <c r="F147" s="581"/>
      <c r="G147" s="581"/>
      <c r="H147" s="581"/>
      <c r="I147" s="581"/>
      <c r="J147" s="581"/>
      <c r="K147" s="581"/>
      <c r="L147" s="581"/>
      <c r="M147" s="581"/>
      <c r="N147" s="581"/>
      <c r="O147" s="581"/>
      <c r="P147" s="581"/>
      <c r="Q147" s="581"/>
      <c r="R147" s="581"/>
      <c r="S147" s="581"/>
      <c r="T147" s="581"/>
      <c r="U147" s="581"/>
      <c r="V147" s="581"/>
      <c r="W147" s="581"/>
      <c r="X147" s="581"/>
      <c r="Y147" s="581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493">
        <v>3</v>
      </c>
      <c r="AO147" s="581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9">
        <v>4</v>
      </c>
      <c r="BB147" s="88">
        <v>5</v>
      </c>
      <c r="BC147" s="494">
        <v>6</v>
      </c>
      <c r="BD147" s="495"/>
      <c r="BE147" s="496"/>
    </row>
    <row r="148" spans="1:57" ht="18" customHeight="1">
      <c r="A148" s="95" t="s">
        <v>181</v>
      </c>
      <c r="B148" s="584" t="s">
        <v>234</v>
      </c>
      <c r="C148" s="580"/>
      <c r="D148" s="580"/>
      <c r="E148" s="580"/>
      <c r="F148" s="580"/>
      <c r="G148" s="580"/>
      <c r="H148" s="580"/>
      <c r="I148" s="580"/>
      <c r="J148" s="580"/>
      <c r="K148" s="580"/>
      <c r="L148" s="580"/>
      <c r="M148" s="580"/>
      <c r="N148" s="580"/>
      <c r="O148" s="580"/>
      <c r="P148" s="580"/>
      <c r="Q148" s="580"/>
      <c r="R148" s="580"/>
      <c r="S148" s="580"/>
      <c r="T148" s="580"/>
      <c r="U148" s="580"/>
      <c r="V148" s="580"/>
      <c r="W148" s="580"/>
      <c r="X148" s="580"/>
      <c r="Y148" s="580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585" t="s">
        <v>235</v>
      </c>
      <c r="AO148" s="585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9"/>
      <c r="BB148" s="158"/>
      <c r="BC148" s="531"/>
      <c r="BD148" s="636"/>
      <c r="BE148" s="539"/>
    </row>
    <row r="149" spans="1:57" ht="32.25" customHeight="1">
      <c r="A149" s="95" t="s">
        <v>166</v>
      </c>
      <c r="B149" s="586" t="s">
        <v>236</v>
      </c>
      <c r="C149" s="586"/>
      <c r="D149" s="586"/>
      <c r="E149" s="586"/>
      <c r="F149" s="586"/>
      <c r="G149" s="586"/>
      <c r="H149" s="586"/>
      <c r="I149" s="586"/>
      <c r="J149" s="586"/>
      <c r="K149" s="586"/>
      <c r="L149" s="586"/>
      <c r="M149" s="586"/>
      <c r="N149" s="586"/>
      <c r="O149" s="586"/>
      <c r="P149" s="586"/>
      <c r="Q149" s="586"/>
      <c r="R149" s="586"/>
      <c r="S149" s="586"/>
      <c r="T149" s="586"/>
      <c r="U149" s="586"/>
      <c r="V149" s="586"/>
      <c r="W149" s="586"/>
      <c r="X149" s="586"/>
      <c r="Y149" s="586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585"/>
      <c r="AO149" s="585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3"/>
      <c r="BB149" s="82"/>
      <c r="BC149" s="553"/>
      <c r="BD149" s="554"/>
      <c r="BE149" s="555"/>
    </row>
    <row r="150" spans="1:57" ht="76.5" customHeight="1">
      <c r="A150" s="54"/>
      <c r="B150" s="647" t="s">
        <v>237</v>
      </c>
      <c r="C150" s="648"/>
      <c r="D150" s="648"/>
      <c r="E150" s="648"/>
      <c r="F150" s="648"/>
      <c r="G150" s="648"/>
      <c r="H150" s="648"/>
      <c r="I150" s="648"/>
      <c r="J150" s="648"/>
      <c r="K150" s="648"/>
      <c r="L150" s="648"/>
      <c r="M150" s="648"/>
      <c r="N150" s="648"/>
      <c r="O150" s="648"/>
      <c r="P150" s="648"/>
      <c r="Q150" s="648"/>
      <c r="R150" s="648"/>
      <c r="S150" s="648"/>
      <c r="T150" s="648"/>
      <c r="U150" s="648"/>
      <c r="V150" s="648"/>
      <c r="W150" s="648"/>
      <c r="X150" s="648"/>
      <c r="Y150" s="648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489"/>
      <c r="AO150" s="581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9"/>
      <c r="BB150" s="88"/>
      <c r="BC150" s="494"/>
      <c r="BD150" s="495"/>
      <c r="BE150" s="496"/>
    </row>
    <row r="151" spans="1:57" ht="18" customHeight="1">
      <c r="A151" s="86"/>
      <c r="B151" s="600" t="s">
        <v>238</v>
      </c>
      <c r="C151" s="645"/>
      <c r="D151" s="645"/>
      <c r="E151" s="645"/>
      <c r="F151" s="645"/>
      <c r="G151" s="645"/>
      <c r="H151" s="645"/>
      <c r="I151" s="645"/>
      <c r="J151" s="645"/>
      <c r="K151" s="645"/>
      <c r="L151" s="645"/>
      <c r="M151" s="645"/>
      <c r="N151" s="645"/>
      <c r="O151" s="645"/>
      <c r="P151" s="645"/>
      <c r="Q151" s="645"/>
      <c r="R151" s="645"/>
      <c r="S151" s="645"/>
      <c r="T151" s="645"/>
      <c r="U151" s="645"/>
      <c r="V151" s="645"/>
      <c r="W151" s="645"/>
      <c r="X151" s="645"/>
      <c r="Y151" s="646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489" t="s">
        <v>239</v>
      </c>
      <c r="AO151" s="581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9"/>
      <c r="BB151" s="88"/>
      <c r="BC151" s="87"/>
      <c r="BD151" s="88"/>
      <c r="BE151" s="89"/>
    </row>
    <row r="152" spans="1:57" ht="93" customHeight="1">
      <c r="A152" s="54">
        <v>3</v>
      </c>
      <c r="B152" s="600" t="s">
        <v>240</v>
      </c>
      <c r="C152" s="645"/>
      <c r="D152" s="645"/>
      <c r="E152" s="645"/>
      <c r="F152" s="645"/>
      <c r="G152" s="645"/>
      <c r="H152" s="645"/>
      <c r="I152" s="645"/>
      <c r="J152" s="645"/>
      <c r="K152" s="645"/>
      <c r="L152" s="645"/>
      <c r="M152" s="645"/>
      <c r="N152" s="645"/>
      <c r="O152" s="645"/>
      <c r="P152" s="645"/>
      <c r="Q152" s="645"/>
      <c r="R152" s="645"/>
      <c r="S152" s="645"/>
      <c r="T152" s="645"/>
      <c r="U152" s="645"/>
      <c r="V152" s="645"/>
      <c r="W152" s="645"/>
      <c r="X152" s="645"/>
      <c r="Y152" s="646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490"/>
      <c r="AO152" s="492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9"/>
      <c r="BB152" s="88"/>
      <c r="BC152" s="87"/>
      <c r="BD152" s="88"/>
      <c r="BE152" s="89"/>
    </row>
    <row r="153" spans="1:57" ht="59.25" customHeight="1">
      <c r="A153" s="86">
        <v>4</v>
      </c>
      <c r="B153" s="649" t="s">
        <v>241</v>
      </c>
      <c r="C153" s="650"/>
      <c r="D153" s="650"/>
      <c r="E153" s="650"/>
      <c r="F153" s="650"/>
      <c r="G153" s="650"/>
      <c r="H153" s="650"/>
      <c r="I153" s="650"/>
      <c r="J153" s="650"/>
      <c r="K153" s="650"/>
      <c r="L153" s="650"/>
      <c r="M153" s="650"/>
      <c r="N153" s="650"/>
      <c r="O153" s="650"/>
      <c r="P153" s="650"/>
      <c r="Q153" s="650"/>
      <c r="R153" s="650"/>
      <c r="S153" s="650"/>
      <c r="T153" s="650"/>
      <c r="U153" s="650"/>
      <c r="V153" s="650"/>
      <c r="W153" s="650"/>
      <c r="X153" s="650"/>
      <c r="Y153" s="650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493" t="s">
        <v>242</v>
      </c>
      <c r="AO153" s="581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9"/>
      <c r="BB153" s="88"/>
      <c r="BC153" s="494"/>
      <c r="BD153" s="495"/>
      <c r="BE153" s="496"/>
    </row>
    <row r="154" spans="1:57" ht="48" customHeight="1">
      <c r="A154" s="86">
        <v>5</v>
      </c>
      <c r="B154" s="649" t="s">
        <v>243</v>
      </c>
      <c r="C154" s="650"/>
      <c r="D154" s="650"/>
      <c r="E154" s="650"/>
      <c r="F154" s="650"/>
      <c r="G154" s="650"/>
      <c r="H154" s="650"/>
      <c r="I154" s="650"/>
      <c r="J154" s="650"/>
      <c r="K154" s="650"/>
      <c r="L154" s="650"/>
      <c r="M154" s="650"/>
      <c r="N154" s="650"/>
      <c r="O154" s="650"/>
      <c r="P154" s="650"/>
      <c r="Q154" s="650"/>
      <c r="R154" s="650"/>
      <c r="S154" s="650"/>
      <c r="T154" s="650"/>
      <c r="U154" s="650"/>
      <c r="V154" s="650"/>
      <c r="W154" s="650"/>
      <c r="X154" s="650"/>
      <c r="Y154" s="650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651" t="s">
        <v>244</v>
      </c>
      <c r="AO154" s="47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9"/>
      <c r="BB154" s="88"/>
      <c r="BC154" s="494"/>
      <c r="BD154" s="495"/>
      <c r="BE154" s="496"/>
    </row>
    <row r="155" spans="1:57" ht="15">
      <c r="A155" s="86">
        <v>6</v>
      </c>
      <c r="B155" s="649" t="s">
        <v>245</v>
      </c>
      <c r="C155" s="652"/>
      <c r="D155" s="652"/>
      <c r="E155" s="652"/>
      <c r="F155" s="652"/>
      <c r="G155" s="652"/>
      <c r="H155" s="652"/>
      <c r="I155" s="652"/>
      <c r="J155" s="652"/>
      <c r="K155" s="652"/>
      <c r="L155" s="652"/>
      <c r="M155" s="652"/>
      <c r="N155" s="652"/>
      <c r="O155" s="652"/>
      <c r="P155" s="652"/>
      <c r="Q155" s="652"/>
      <c r="R155" s="652"/>
      <c r="S155" s="652"/>
      <c r="T155" s="652"/>
      <c r="U155" s="652"/>
      <c r="V155" s="652"/>
      <c r="W155" s="652"/>
      <c r="X155" s="652"/>
      <c r="Y155" s="652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494" t="s">
        <v>242</v>
      </c>
      <c r="AO155" s="532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9"/>
      <c r="BB155" s="88"/>
      <c r="BC155" s="494"/>
      <c r="BD155" s="495"/>
      <c r="BE155" s="496"/>
    </row>
    <row r="156" spans="1:57" ht="45.75" customHeight="1">
      <c r="A156" s="86">
        <v>7</v>
      </c>
      <c r="B156" s="649" t="s">
        <v>246</v>
      </c>
      <c r="C156" s="650"/>
      <c r="D156" s="650"/>
      <c r="E156" s="650"/>
      <c r="F156" s="650"/>
      <c r="G156" s="650"/>
      <c r="H156" s="650"/>
      <c r="I156" s="650"/>
      <c r="J156" s="650"/>
      <c r="K156" s="650"/>
      <c r="L156" s="650"/>
      <c r="M156" s="650"/>
      <c r="N156" s="650"/>
      <c r="O156" s="650"/>
      <c r="P156" s="650"/>
      <c r="Q156" s="650"/>
      <c r="R156" s="650"/>
      <c r="S156" s="650"/>
      <c r="T156" s="650"/>
      <c r="U156" s="650"/>
      <c r="V156" s="650"/>
      <c r="W156" s="650"/>
      <c r="X156" s="650"/>
      <c r="Y156" s="650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649"/>
      <c r="AO156" s="549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9"/>
      <c r="BB156" s="88"/>
      <c r="BC156" s="494"/>
      <c r="BD156" s="536"/>
      <c r="BE156" s="532"/>
    </row>
    <row r="157" spans="1:57" ht="45" customHeight="1">
      <c r="A157" s="86">
        <v>8</v>
      </c>
      <c r="B157" s="497" t="s">
        <v>247</v>
      </c>
      <c r="C157" s="537"/>
      <c r="D157" s="537"/>
      <c r="E157" s="537"/>
      <c r="F157" s="537"/>
      <c r="G157" s="537"/>
      <c r="H157" s="537"/>
      <c r="I157" s="537"/>
      <c r="J157" s="537"/>
      <c r="K157" s="537"/>
      <c r="L157" s="537"/>
      <c r="M157" s="537"/>
      <c r="N157" s="537"/>
      <c r="O157" s="537"/>
      <c r="P157" s="537"/>
      <c r="Q157" s="537"/>
      <c r="R157" s="537"/>
      <c r="S157" s="537"/>
      <c r="T157" s="537"/>
      <c r="U157" s="537"/>
      <c r="V157" s="537"/>
      <c r="W157" s="537"/>
      <c r="X157" s="537"/>
      <c r="Y157" s="601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497"/>
      <c r="AO157" s="53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9"/>
      <c r="BB157" s="88"/>
      <c r="BC157" s="87"/>
      <c r="BD157" s="93"/>
      <c r="BE157" s="94"/>
    </row>
    <row r="158" spans="1:57" ht="30.75" customHeight="1">
      <c r="A158" s="86">
        <v>9</v>
      </c>
      <c r="B158" s="497" t="s">
        <v>248</v>
      </c>
      <c r="C158" s="537"/>
      <c r="D158" s="537"/>
      <c r="E158" s="537"/>
      <c r="F158" s="537"/>
      <c r="G158" s="537"/>
      <c r="H158" s="537"/>
      <c r="I158" s="537"/>
      <c r="J158" s="537"/>
      <c r="K158" s="537"/>
      <c r="L158" s="537"/>
      <c r="M158" s="537"/>
      <c r="N158" s="537"/>
      <c r="O158" s="537"/>
      <c r="P158" s="537"/>
      <c r="Q158" s="537"/>
      <c r="R158" s="537"/>
      <c r="S158" s="537"/>
      <c r="T158" s="537"/>
      <c r="U158" s="537"/>
      <c r="V158" s="537"/>
      <c r="W158" s="537"/>
      <c r="X158" s="537"/>
      <c r="Y158" s="601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497"/>
      <c r="AO158" s="53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9"/>
      <c r="BB158" s="88"/>
      <c r="BC158" s="87"/>
      <c r="BD158" s="93"/>
      <c r="BE158" s="94"/>
    </row>
    <row r="159" spans="1:57" ht="15">
      <c r="A159" s="86">
        <v>10</v>
      </c>
      <c r="B159" s="497" t="s">
        <v>249</v>
      </c>
      <c r="C159" s="537"/>
      <c r="D159" s="537"/>
      <c r="E159" s="537"/>
      <c r="F159" s="537"/>
      <c r="G159" s="537"/>
      <c r="H159" s="537"/>
      <c r="I159" s="537"/>
      <c r="J159" s="537"/>
      <c r="K159" s="537"/>
      <c r="L159" s="537"/>
      <c r="M159" s="537"/>
      <c r="N159" s="537"/>
      <c r="O159" s="537"/>
      <c r="P159" s="537"/>
      <c r="Q159" s="537"/>
      <c r="R159" s="537"/>
      <c r="S159" s="537"/>
      <c r="T159" s="537"/>
      <c r="U159" s="537"/>
      <c r="V159" s="537"/>
      <c r="W159" s="537"/>
      <c r="X159" s="537"/>
      <c r="Y159" s="601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92"/>
      <c r="AO159" s="161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9"/>
      <c r="BB159" s="88"/>
      <c r="BC159" s="87"/>
      <c r="BD159" s="93"/>
      <c r="BE159" s="94"/>
    </row>
    <row r="160" spans="1:57" ht="15">
      <c r="A160" s="86">
        <v>11</v>
      </c>
      <c r="B160" s="497" t="s">
        <v>250</v>
      </c>
      <c r="C160" s="537"/>
      <c r="D160" s="537"/>
      <c r="E160" s="537"/>
      <c r="F160" s="537"/>
      <c r="G160" s="537"/>
      <c r="H160" s="537"/>
      <c r="I160" s="537"/>
      <c r="J160" s="537"/>
      <c r="K160" s="537"/>
      <c r="L160" s="537"/>
      <c r="M160" s="537"/>
      <c r="N160" s="537"/>
      <c r="O160" s="537"/>
      <c r="P160" s="537"/>
      <c r="Q160" s="537"/>
      <c r="R160" s="537"/>
      <c r="S160" s="537"/>
      <c r="T160" s="537"/>
      <c r="U160" s="537"/>
      <c r="V160" s="537"/>
      <c r="W160" s="537"/>
      <c r="X160" s="537"/>
      <c r="Y160" s="601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497"/>
      <c r="AO160" s="53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9"/>
      <c r="BB160" s="88"/>
      <c r="BC160" s="87"/>
      <c r="BD160" s="93"/>
      <c r="BE160" s="94"/>
    </row>
    <row r="161" spans="1:57" ht="15">
      <c r="A161" s="86">
        <v>12</v>
      </c>
      <c r="B161" s="649" t="s">
        <v>228</v>
      </c>
      <c r="C161" s="650"/>
      <c r="D161" s="650"/>
      <c r="E161" s="650"/>
      <c r="F161" s="650"/>
      <c r="G161" s="650"/>
      <c r="H161" s="650"/>
      <c r="I161" s="650"/>
      <c r="J161" s="650"/>
      <c r="K161" s="650"/>
      <c r="L161" s="650"/>
      <c r="M161" s="650"/>
      <c r="N161" s="650"/>
      <c r="O161" s="650"/>
      <c r="P161" s="650"/>
      <c r="Q161" s="650"/>
      <c r="R161" s="650"/>
      <c r="S161" s="650"/>
      <c r="T161" s="650"/>
      <c r="U161" s="650"/>
      <c r="V161" s="650"/>
      <c r="W161" s="650"/>
      <c r="X161" s="650"/>
      <c r="Y161" s="650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497"/>
      <c r="AO161" s="53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9"/>
      <c r="BB161" s="88"/>
      <c r="BC161" s="87"/>
      <c r="BD161" s="93"/>
      <c r="BE161" s="94"/>
    </row>
    <row r="162" spans="1:57" ht="15">
      <c r="A162" s="86">
        <v>13</v>
      </c>
      <c r="B162" s="497" t="s">
        <v>251</v>
      </c>
      <c r="C162" s="537"/>
      <c r="D162" s="537"/>
      <c r="E162" s="537"/>
      <c r="F162" s="537"/>
      <c r="G162" s="537"/>
      <c r="H162" s="537"/>
      <c r="I162" s="537"/>
      <c r="J162" s="537"/>
      <c r="K162" s="537"/>
      <c r="L162" s="537"/>
      <c r="M162" s="537"/>
      <c r="N162" s="537"/>
      <c r="O162" s="537"/>
      <c r="P162" s="537"/>
      <c r="Q162" s="537"/>
      <c r="R162" s="537"/>
      <c r="S162" s="537"/>
      <c r="T162" s="537"/>
      <c r="U162" s="537"/>
      <c r="V162" s="537"/>
      <c r="W162" s="537"/>
      <c r="X162" s="537"/>
      <c r="Y162" s="601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92"/>
      <c r="AO162" s="161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9"/>
      <c r="BB162" s="88"/>
      <c r="BC162" s="87"/>
      <c r="BD162" s="93"/>
      <c r="BE162" s="94"/>
    </row>
    <row r="163" spans="1:57" ht="15">
      <c r="A163" s="86">
        <v>14</v>
      </c>
      <c r="B163" s="528" t="s">
        <v>175</v>
      </c>
      <c r="C163" s="582"/>
      <c r="D163" s="582"/>
      <c r="E163" s="582"/>
      <c r="F163" s="582"/>
      <c r="G163" s="582"/>
      <c r="H163" s="582"/>
      <c r="I163" s="582"/>
      <c r="J163" s="582"/>
      <c r="K163" s="582"/>
      <c r="L163" s="582"/>
      <c r="M163" s="582"/>
      <c r="N163" s="582"/>
      <c r="O163" s="582"/>
      <c r="P163" s="582"/>
      <c r="Q163" s="582"/>
      <c r="R163" s="582"/>
      <c r="S163" s="582"/>
      <c r="T163" s="582"/>
      <c r="U163" s="582"/>
      <c r="V163" s="582"/>
      <c r="W163" s="582"/>
      <c r="X163" s="582"/>
      <c r="Y163" s="583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548"/>
      <c r="AO163" s="549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9"/>
      <c r="BB163" s="88"/>
      <c r="BC163" s="494"/>
      <c r="BD163" s="495"/>
      <c r="BE163" s="496"/>
    </row>
    <row r="164" spans="1:57" ht="15">
      <c r="A164" s="108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54"/>
      <c r="AT164" s="162" t="s">
        <v>134</v>
      </c>
      <c r="AU164" s="154"/>
      <c r="AV164" s="154"/>
      <c r="AW164" s="154"/>
      <c r="AX164" s="154"/>
      <c r="AY164" s="154"/>
      <c r="AZ164" s="154"/>
      <c r="BB164" s="163" t="s">
        <v>134</v>
      </c>
      <c r="BC164" s="576">
        <v>0</v>
      </c>
      <c r="BD164" s="577"/>
      <c r="BE164" s="578"/>
    </row>
    <row r="165" spans="1:57" ht="15">
      <c r="A165" s="122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64"/>
      <c r="AT165" s="165"/>
      <c r="AU165" s="164"/>
      <c r="AV165" s="164"/>
      <c r="AW165" s="164"/>
      <c r="AX165" s="164"/>
      <c r="AY165" s="164"/>
      <c r="AZ165" s="164"/>
      <c r="BB165" s="166"/>
      <c r="BC165" s="126"/>
      <c r="BD165" s="126"/>
      <c r="BE165" s="126"/>
    </row>
    <row r="166" spans="1:57" ht="15">
      <c r="A166" s="461" t="s">
        <v>252</v>
      </c>
      <c r="B166" s="461"/>
      <c r="C166" s="461"/>
      <c r="D166" s="461"/>
      <c r="E166" s="461"/>
      <c r="F166" s="461"/>
      <c r="G166" s="461"/>
      <c r="H166" s="461"/>
      <c r="I166" s="461"/>
      <c r="J166" s="461"/>
      <c r="K166" s="461"/>
      <c r="L166" s="461"/>
      <c r="M166" s="461"/>
      <c r="N166" s="461"/>
      <c r="O166" s="461"/>
      <c r="P166" s="461"/>
      <c r="Q166" s="461"/>
      <c r="R166" s="461"/>
      <c r="S166" s="461"/>
      <c r="T166" s="461"/>
      <c r="U166" s="461"/>
      <c r="V166" s="461"/>
      <c r="W166" s="461"/>
      <c r="X166" s="461"/>
      <c r="Y166" s="461"/>
      <c r="Z166" s="461"/>
      <c r="AA166" s="461"/>
      <c r="AB166" s="461"/>
      <c r="AC166" s="461"/>
      <c r="AD166" s="461"/>
      <c r="AE166" s="461"/>
      <c r="AF166" s="461"/>
      <c r="AG166" s="461"/>
      <c r="AH166" s="461"/>
      <c r="AI166" s="461"/>
      <c r="AJ166" s="461"/>
      <c r="AK166" s="461"/>
      <c r="AL166" s="461"/>
      <c r="AM166" s="461"/>
      <c r="AN166" s="461"/>
      <c r="AO166" s="461"/>
      <c r="AP166" s="461"/>
      <c r="AQ166" s="461"/>
      <c r="AR166" s="461"/>
      <c r="AS166" s="461"/>
      <c r="AT166" s="461"/>
      <c r="AU166" s="461"/>
      <c r="AV166" s="461"/>
      <c r="AW166" s="461"/>
      <c r="AX166" s="461"/>
      <c r="AY166" s="461"/>
      <c r="AZ166" s="461"/>
      <c r="BA166" s="461"/>
      <c r="BB166" s="461"/>
      <c r="BC166" s="461"/>
      <c r="BD166" s="461"/>
      <c r="BE166" s="461"/>
    </row>
    <row r="167" spans="1:57" ht="1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</row>
    <row r="168" spans="1:57" ht="53.25" customHeight="1">
      <c r="A168" s="54" t="s">
        <v>123</v>
      </c>
      <c r="B168" s="489" t="s">
        <v>124</v>
      </c>
      <c r="C168" s="489"/>
      <c r="D168" s="489"/>
      <c r="E168" s="489"/>
      <c r="F168" s="489"/>
      <c r="G168" s="489"/>
      <c r="H168" s="489"/>
      <c r="I168" s="489"/>
      <c r="J168" s="489"/>
      <c r="K168" s="489"/>
      <c r="L168" s="489"/>
      <c r="M168" s="489"/>
      <c r="N168" s="489"/>
      <c r="O168" s="489"/>
      <c r="P168" s="489"/>
      <c r="Q168" s="489"/>
      <c r="R168" s="489"/>
      <c r="S168" s="489"/>
      <c r="T168" s="489"/>
      <c r="U168" s="489"/>
      <c r="V168" s="489"/>
      <c r="W168" s="489"/>
      <c r="X168" s="489"/>
      <c r="Y168" s="489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579" t="s">
        <v>230</v>
      </c>
      <c r="AO168" s="580"/>
      <c r="AP168" s="131"/>
      <c r="AQ168" s="131"/>
      <c r="AR168" s="131"/>
      <c r="AS168" s="131"/>
      <c r="AT168" s="131"/>
      <c r="AU168" s="131"/>
      <c r="AV168" s="131"/>
      <c r="AW168" s="131"/>
      <c r="AX168" s="131"/>
      <c r="AY168" s="131"/>
      <c r="AZ168" s="131"/>
      <c r="BA168" s="131" t="s">
        <v>231</v>
      </c>
      <c r="BB168" s="82" t="s">
        <v>253</v>
      </c>
      <c r="BC168" s="490" t="s">
        <v>233</v>
      </c>
      <c r="BD168" s="491"/>
      <c r="BE168" s="492"/>
    </row>
    <row r="169" spans="1:57" ht="15.75" customHeight="1">
      <c r="A169" s="86">
        <v>1</v>
      </c>
      <c r="B169" s="493">
        <v>2</v>
      </c>
      <c r="C169" s="581"/>
      <c r="D169" s="581"/>
      <c r="E169" s="581"/>
      <c r="F169" s="581"/>
      <c r="G169" s="581"/>
      <c r="H169" s="581"/>
      <c r="I169" s="581"/>
      <c r="J169" s="581"/>
      <c r="K169" s="581"/>
      <c r="L169" s="581"/>
      <c r="M169" s="581"/>
      <c r="N169" s="581"/>
      <c r="O169" s="581"/>
      <c r="P169" s="581"/>
      <c r="Q169" s="581"/>
      <c r="R169" s="581"/>
      <c r="S169" s="581"/>
      <c r="T169" s="581"/>
      <c r="U169" s="581"/>
      <c r="V169" s="581"/>
      <c r="W169" s="581"/>
      <c r="X169" s="581"/>
      <c r="Y169" s="581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493">
        <v>3</v>
      </c>
      <c r="AO169" s="581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9">
        <v>4</v>
      </c>
      <c r="BB169" s="88">
        <v>5</v>
      </c>
      <c r="BC169" s="494">
        <v>6</v>
      </c>
      <c r="BD169" s="495"/>
      <c r="BE169" s="496"/>
    </row>
    <row r="170" spans="1:57" ht="15">
      <c r="A170" s="95" t="s">
        <v>181</v>
      </c>
      <c r="B170" s="649"/>
      <c r="C170" s="650"/>
      <c r="D170" s="650"/>
      <c r="E170" s="650"/>
      <c r="F170" s="650"/>
      <c r="G170" s="650"/>
      <c r="H170" s="650"/>
      <c r="I170" s="650"/>
      <c r="J170" s="650"/>
      <c r="K170" s="650"/>
      <c r="L170" s="650"/>
      <c r="M170" s="650"/>
      <c r="N170" s="650"/>
      <c r="O170" s="650"/>
      <c r="P170" s="650"/>
      <c r="Q170" s="650"/>
      <c r="R170" s="650"/>
      <c r="S170" s="650"/>
      <c r="T170" s="650"/>
      <c r="U170" s="650"/>
      <c r="V170" s="650"/>
      <c r="W170" s="650"/>
      <c r="X170" s="650"/>
      <c r="Y170" s="650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489"/>
      <c r="AO170" s="581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1"/>
      <c r="BB170" s="100"/>
      <c r="BC170" s="533"/>
      <c r="BD170" s="534"/>
      <c r="BE170" s="535"/>
    </row>
    <row r="171" spans="1:57" ht="15">
      <c r="A171" s="95" t="s">
        <v>166</v>
      </c>
      <c r="B171" s="584"/>
      <c r="C171" s="580"/>
      <c r="D171" s="580"/>
      <c r="E171" s="580"/>
      <c r="F171" s="580"/>
      <c r="G171" s="580"/>
      <c r="H171" s="580"/>
      <c r="I171" s="580"/>
      <c r="J171" s="580"/>
      <c r="K171" s="580"/>
      <c r="L171" s="580"/>
      <c r="M171" s="580"/>
      <c r="N171" s="580"/>
      <c r="O171" s="580"/>
      <c r="P171" s="580"/>
      <c r="Q171" s="580"/>
      <c r="R171" s="580"/>
      <c r="S171" s="580"/>
      <c r="T171" s="580"/>
      <c r="U171" s="580"/>
      <c r="V171" s="580"/>
      <c r="W171" s="580"/>
      <c r="X171" s="580"/>
      <c r="Y171" s="580"/>
      <c r="Z171" s="129"/>
      <c r="AA171" s="129"/>
      <c r="AB171" s="129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585"/>
      <c r="AO171" s="585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9"/>
      <c r="BB171" s="158"/>
      <c r="BC171" s="531"/>
      <c r="BD171" s="636"/>
      <c r="BE171" s="539"/>
    </row>
    <row r="172" spans="1:57" ht="1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163" t="s">
        <v>134</v>
      </c>
      <c r="BC172" s="576">
        <v>0</v>
      </c>
      <c r="BD172" s="577"/>
      <c r="BE172" s="578"/>
    </row>
    <row r="173" spans="1:57" ht="1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590"/>
      <c r="BD173" s="590"/>
      <c r="BE173" s="590"/>
    </row>
    <row r="174" spans="1:57" ht="15">
      <c r="A174" s="461" t="s">
        <v>254</v>
      </c>
      <c r="B174" s="461"/>
      <c r="C174" s="461"/>
      <c r="D174" s="461"/>
      <c r="E174" s="461"/>
      <c r="F174" s="461"/>
      <c r="G174" s="461"/>
      <c r="H174" s="461"/>
      <c r="I174" s="461"/>
      <c r="J174" s="461"/>
      <c r="K174" s="461"/>
      <c r="L174" s="461"/>
      <c r="M174" s="461"/>
      <c r="N174" s="461"/>
      <c r="O174" s="461"/>
      <c r="P174" s="461"/>
      <c r="Q174" s="461"/>
      <c r="R174" s="461"/>
      <c r="S174" s="461"/>
      <c r="T174" s="461"/>
      <c r="U174" s="461"/>
      <c r="V174" s="461"/>
      <c r="W174" s="461"/>
      <c r="X174" s="461"/>
      <c r="Y174" s="461"/>
      <c r="Z174" s="461"/>
      <c r="AA174" s="461"/>
      <c r="AB174" s="461"/>
      <c r="AC174" s="461"/>
      <c r="AD174" s="461"/>
      <c r="AE174" s="461"/>
      <c r="AF174" s="461"/>
      <c r="AG174" s="461"/>
      <c r="AH174" s="461"/>
      <c r="AI174" s="461"/>
      <c r="AJ174" s="461"/>
      <c r="AK174" s="461"/>
      <c r="AL174" s="461"/>
      <c r="AM174" s="461"/>
      <c r="AN174" s="461"/>
      <c r="AO174" s="461"/>
      <c r="AP174" s="461"/>
      <c r="AQ174" s="461"/>
      <c r="AR174" s="461"/>
      <c r="AS174" s="461"/>
      <c r="AT174" s="461"/>
      <c r="AU174" s="461"/>
      <c r="AV174" s="461"/>
      <c r="AW174" s="461"/>
      <c r="AX174" s="461"/>
      <c r="AY174" s="461"/>
      <c r="AZ174" s="461"/>
      <c r="BA174" s="461"/>
      <c r="BB174" s="461"/>
      <c r="BC174" s="461"/>
      <c r="BD174" s="461"/>
      <c r="BE174" s="461"/>
    </row>
    <row r="175" spans="1:57" ht="1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</row>
    <row r="176" spans="1:57" ht="45" customHeight="1">
      <c r="A176" s="54" t="s">
        <v>123</v>
      </c>
      <c r="B176" s="489" t="s">
        <v>124</v>
      </c>
      <c r="C176" s="489"/>
      <c r="D176" s="489"/>
      <c r="E176" s="489"/>
      <c r="F176" s="489"/>
      <c r="G176" s="489"/>
      <c r="H176" s="489"/>
      <c r="I176" s="489"/>
      <c r="J176" s="489"/>
      <c r="K176" s="489"/>
      <c r="L176" s="489"/>
      <c r="M176" s="489"/>
      <c r="N176" s="489"/>
      <c r="O176" s="489"/>
      <c r="P176" s="489"/>
      <c r="Q176" s="489"/>
      <c r="R176" s="489"/>
      <c r="S176" s="489"/>
      <c r="T176" s="489"/>
      <c r="U176" s="489"/>
      <c r="V176" s="489"/>
      <c r="W176" s="489"/>
      <c r="X176" s="489"/>
      <c r="Y176" s="489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579" t="s">
        <v>230</v>
      </c>
      <c r="AO176" s="580"/>
      <c r="AP176" s="131"/>
      <c r="AQ176" s="131"/>
      <c r="AR176" s="131"/>
      <c r="AS176" s="131"/>
      <c r="AT176" s="131"/>
      <c r="AU176" s="131"/>
      <c r="AV176" s="131"/>
      <c r="AW176" s="131"/>
      <c r="AX176" s="131"/>
      <c r="AY176" s="131"/>
      <c r="AZ176" s="131"/>
      <c r="BA176" s="131" t="s">
        <v>231</v>
      </c>
      <c r="BB176" s="82" t="s">
        <v>232</v>
      </c>
      <c r="BC176" s="490" t="s">
        <v>233</v>
      </c>
      <c r="BD176" s="491"/>
      <c r="BE176" s="492"/>
    </row>
    <row r="177" spans="1:57" ht="15">
      <c r="A177" s="86">
        <v>1</v>
      </c>
      <c r="B177" s="493">
        <v>2</v>
      </c>
      <c r="C177" s="581"/>
      <c r="D177" s="581"/>
      <c r="E177" s="581"/>
      <c r="F177" s="581"/>
      <c r="G177" s="581"/>
      <c r="H177" s="581"/>
      <c r="I177" s="581"/>
      <c r="J177" s="581"/>
      <c r="K177" s="581"/>
      <c r="L177" s="581"/>
      <c r="M177" s="581"/>
      <c r="N177" s="581"/>
      <c r="O177" s="581"/>
      <c r="P177" s="581"/>
      <c r="Q177" s="581"/>
      <c r="R177" s="581"/>
      <c r="S177" s="581"/>
      <c r="T177" s="581"/>
      <c r="U177" s="581"/>
      <c r="V177" s="581"/>
      <c r="W177" s="581"/>
      <c r="X177" s="581"/>
      <c r="Y177" s="581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493">
        <v>3</v>
      </c>
      <c r="AO177" s="581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9">
        <v>4</v>
      </c>
      <c r="BB177" s="88">
        <v>5</v>
      </c>
      <c r="BC177" s="494">
        <v>6</v>
      </c>
      <c r="BD177" s="495"/>
      <c r="BE177" s="496"/>
    </row>
    <row r="178" spans="1:57" ht="36.75" customHeight="1">
      <c r="A178" s="95" t="s">
        <v>181</v>
      </c>
      <c r="B178" s="649" t="s">
        <v>255</v>
      </c>
      <c r="C178" s="650"/>
      <c r="D178" s="650"/>
      <c r="E178" s="650"/>
      <c r="F178" s="650"/>
      <c r="G178" s="650"/>
      <c r="H178" s="650"/>
      <c r="I178" s="650"/>
      <c r="J178" s="650"/>
      <c r="K178" s="650"/>
      <c r="L178" s="650"/>
      <c r="M178" s="650"/>
      <c r="N178" s="650"/>
      <c r="O178" s="650"/>
      <c r="P178" s="650"/>
      <c r="Q178" s="650"/>
      <c r="R178" s="650"/>
      <c r="S178" s="650"/>
      <c r="T178" s="650"/>
      <c r="U178" s="650"/>
      <c r="V178" s="650"/>
      <c r="W178" s="650"/>
      <c r="X178" s="650"/>
      <c r="Y178" s="650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489"/>
      <c r="AO178" s="581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1"/>
      <c r="BB178" s="100"/>
      <c r="BC178" s="533"/>
      <c r="BD178" s="534"/>
      <c r="BE178" s="535"/>
    </row>
    <row r="179" spans="1:57" ht="79.5" customHeight="1">
      <c r="A179" s="95" t="s">
        <v>166</v>
      </c>
      <c r="B179" s="653" t="s">
        <v>256</v>
      </c>
      <c r="C179" s="540"/>
      <c r="D179" s="540"/>
      <c r="E179" s="540"/>
      <c r="F179" s="540"/>
      <c r="G179" s="540"/>
      <c r="H179" s="540"/>
      <c r="I179" s="540"/>
      <c r="J179" s="540"/>
      <c r="K179" s="540"/>
      <c r="L179" s="540"/>
      <c r="M179" s="540"/>
      <c r="N179" s="540"/>
      <c r="O179" s="540"/>
      <c r="P179" s="540"/>
      <c r="Q179" s="540"/>
      <c r="R179" s="540"/>
      <c r="S179" s="540"/>
      <c r="T179" s="540"/>
      <c r="U179" s="540"/>
      <c r="V179" s="540"/>
      <c r="W179" s="540"/>
      <c r="X179" s="540"/>
      <c r="Y179" s="558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490"/>
      <c r="AO179" s="532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1"/>
      <c r="BB179" s="100"/>
      <c r="BC179" s="533"/>
      <c r="BD179" s="536"/>
      <c r="BE179" s="532"/>
    </row>
    <row r="180" spans="1:57" ht="26.25" customHeight="1">
      <c r="A180" s="95"/>
      <c r="B180" s="653" t="s">
        <v>257</v>
      </c>
      <c r="C180" s="540"/>
      <c r="D180" s="540"/>
      <c r="E180" s="540"/>
      <c r="F180" s="540"/>
      <c r="G180" s="540"/>
      <c r="H180" s="540"/>
      <c r="I180" s="540"/>
      <c r="J180" s="540"/>
      <c r="K180" s="540"/>
      <c r="L180" s="540"/>
      <c r="M180" s="540"/>
      <c r="N180" s="540"/>
      <c r="O180" s="540"/>
      <c r="P180" s="540"/>
      <c r="Q180" s="540"/>
      <c r="R180" s="540"/>
      <c r="S180" s="540"/>
      <c r="T180" s="540"/>
      <c r="U180" s="540"/>
      <c r="V180" s="540"/>
      <c r="W180" s="540"/>
      <c r="X180" s="540"/>
      <c r="Y180" s="558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80"/>
      <c r="AO180" s="94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  <c r="AZ180" s="100"/>
      <c r="BA180" s="101"/>
      <c r="BB180" s="100"/>
      <c r="BC180" s="103"/>
      <c r="BD180" s="93"/>
      <c r="BE180" s="94"/>
    </row>
    <row r="181" spans="1:57" ht="153" customHeight="1">
      <c r="A181" s="95" t="s">
        <v>188</v>
      </c>
      <c r="B181" s="497" t="s">
        <v>258</v>
      </c>
      <c r="C181" s="537"/>
      <c r="D181" s="537"/>
      <c r="E181" s="537"/>
      <c r="F181" s="537"/>
      <c r="G181" s="537"/>
      <c r="H181" s="537"/>
      <c r="I181" s="537"/>
      <c r="J181" s="537"/>
      <c r="K181" s="537"/>
      <c r="L181" s="537"/>
      <c r="M181" s="537"/>
      <c r="N181" s="537"/>
      <c r="O181" s="537"/>
      <c r="P181" s="537"/>
      <c r="Q181" s="537"/>
      <c r="R181" s="537"/>
      <c r="S181" s="537"/>
      <c r="T181" s="537"/>
      <c r="U181" s="537"/>
      <c r="V181" s="537"/>
      <c r="W181" s="537"/>
      <c r="X181" s="537"/>
      <c r="Y181" s="601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490"/>
      <c r="AO181" s="532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1"/>
      <c r="BB181" s="100"/>
      <c r="BC181" s="533"/>
      <c r="BD181" s="536"/>
      <c r="BE181" s="532"/>
    </row>
    <row r="182" spans="1:57" ht="74.25" customHeight="1">
      <c r="A182" s="95" t="s">
        <v>193</v>
      </c>
      <c r="B182" s="654" t="s">
        <v>259</v>
      </c>
      <c r="C182" s="655"/>
      <c r="D182" s="655"/>
      <c r="E182" s="655"/>
      <c r="F182" s="655"/>
      <c r="G182" s="655"/>
      <c r="H182" s="655"/>
      <c r="I182" s="655"/>
      <c r="J182" s="655"/>
      <c r="K182" s="655"/>
      <c r="L182" s="655"/>
      <c r="M182" s="655"/>
      <c r="N182" s="655"/>
      <c r="O182" s="655"/>
      <c r="P182" s="655"/>
      <c r="Q182" s="655"/>
      <c r="R182" s="655"/>
      <c r="S182" s="655"/>
      <c r="T182" s="655"/>
      <c r="U182" s="655"/>
      <c r="V182" s="655"/>
      <c r="W182" s="655"/>
      <c r="X182" s="655"/>
      <c r="Y182" s="656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490"/>
      <c r="AO182" s="532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1"/>
      <c r="BB182" s="100"/>
      <c r="BC182" s="533"/>
      <c r="BD182" s="536"/>
      <c r="BE182" s="532"/>
    </row>
    <row r="183" spans="1:57" ht="60.75" customHeight="1">
      <c r="A183" s="95" t="s">
        <v>195</v>
      </c>
      <c r="B183" s="584" t="s">
        <v>260</v>
      </c>
      <c r="C183" s="580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585"/>
      <c r="AO183" s="585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9"/>
      <c r="BB183" s="158"/>
      <c r="BC183" s="531"/>
      <c r="BD183" s="636"/>
      <c r="BE183" s="539"/>
    </row>
    <row r="184" spans="1:57" ht="16.5" customHeight="1">
      <c r="A184" s="95" t="s">
        <v>261</v>
      </c>
      <c r="B184" s="653" t="s">
        <v>175</v>
      </c>
      <c r="C184" s="540"/>
      <c r="D184" s="540"/>
      <c r="E184" s="540"/>
      <c r="F184" s="540"/>
      <c r="G184" s="540"/>
      <c r="H184" s="540"/>
      <c r="I184" s="540"/>
      <c r="J184" s="540"/>
      <c r="K184" s="540"/>
      <c r="L184" s="540"/>
      <c r="M184" s="540"/>
      <c r="N184" s="540"/>
      <c r="O184" s="540"/>
      <c r="P184" s="540"/>
      <c r="Q184" s="540"/>
      <c r="R184" s="540"/>
      <c r="S184" s="540"/>
      <c r="T184" s="540"/>
      <c r="U184" s="540"/>
      <c r="V184" s="540"/>
      <c r="W184" s="540"/>
      <c r="X184" s="540"/>
      <c r="Y184" s="558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/>
      <c r="AN184" s="657"/>
      <c r="AO184" s="605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9"/>
      <c r="BB184" s="167"/>
      <c r="BC184" s="98"/>
      <c r="BD184" s="102"/>
      <c r="BE184" s="99"/>
    </row>
    <row r="185" spans="1:57" ht="1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163" t="s">
        <v>134</v>
      </c>
      <c r="BC185" s="576">
        <v>0</v>
      </c>
      <c r="BD185" s="577"/>
      <c r="BE185" s="578"/>
    </row>
    <row r="186" spans="1:57" ht="1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74"/>
      <c r="BD186" s="74"/>
      <c r="BE186" s="74"/>
    </row>
    <row r="187" spans="1:57" ht="1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74"/>
      <c r="BD187" s="74"/>
      <c r="BE187" s="74"/>
    </row>
    <row r="188" spans="1:57" ht="15">
      <c r="A188" s="461" t="s">
        <v>262</v>
      </c>
      <c r="B188" s="461"/>
      <c r="C188" s="461"/>
      <c r="D188" s="461"/>
      <c r="E188" s="461"/>
      <c r="F188" s="461"/>
      <c r="G188" s="461"/>
      <c r="H188" s="461"/>
      <c r="I188" s="461"/>
      <c r="J188" s="461"/>
      <c r="K188" s="461"/>
      <c r="L188" s="461"/>
      <c r="M188" s="461"/>
      <c r="N188" s="461"/>
      <c r="O188" s="461"/>
      <c r="P188" s="461"/>
      <c r="Q188" s="461"/>
      <c r="R188" s="461"/>
      <c r="S188" s="461"/>
      <c r="T188" s="461"/>
      <c r="U188" s="461"/>
      <c r="V188" s="461"/>
      <c r="W188" s="461"/>
      <c r="X188" s="461"/>
      <c r="Y188" s="461"/>
      <c r="Z188" s="461"/>
      <c r="AA188" s="461"/>
      <c r="AB188" s="461"/>
      <c r="AC188" s="461"/>
      <c r="AD188" s="461"/>
      <c r="AE188" s="461"/>
      <c r="AF188" s="461"/>
      <c r="AG188" s="461"/>
      <c r="AH188" s="461"/>
      <c r="AI188" s="461"/>
      <c r="AJ188" s="461"/>
      <c r="AK188" s="461"/>
      <c r="AL188" s="461"/>
      <c r="AM188" s="461"/>
      <c r="AN188" s="461"/>
      <c r="AO188" s="461"/>
      <c r="AP188" s="461"/>
      <c r="AQ188" s="461"/>
      <c r="AR188" s="461"/>
      <c r="AS188" s="461"/>
      <c r="AT188" s="461"/>
      <c r="AU188" s="461"/>
      <c r="AV188" s="461"/>
      <c r="AW188" s="461"/>
      <c r="AX188" s="461"/>
      <c r="AY188" s="461"/>
      <c r="AZ188" s="461"/>
      <c r="BA188" s="461"/>
      <c r="BB188" s="461"/>
      <c r="BC188" s="461"/>
      <c r="BD188" s="461"/>
      <c r="BE188" s="461"/>
    </row>
    <row r="189" spans="1:57" ht="1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</row>
    <row r="190" spans="1:57" ht="32.25" customHeight="1">
      <c r="A190" s="54" t="s">
        <v>123</v>
      </c>
      <c r="B190" s="489" t="s">
        <v>124</v>
      </c>
      <c r="C190" s="564"/>
      <c r="D190" s="564"/>
      <c r="E190" s="54" t="s">
        <v>263</v>
      </c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 t="s">
        <v>31</v>
      </c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489" t="s">
        <v>264</v>
      </c>
      <c r="AO190" s="56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 t="s">
        <v>265</v>
      </c>
      <c r="BB190" s="54" t="s">
        <v>266</v>
      </c>
      <c r="BC190" s="490" t="s">
        <v>147</v>
      </c>
      <c r="BD190" s="491"/>
      <c r="BE190" s="492"/>
    </row>
    <row r="191" spans="1:57" ht="15">
      <c r="A191" s="86">
        <v>1</v>
      </c>
      <c r="B191" s="493">
        <v>2</v>
      </c>
      <c r="C191" s="581"/>
      <c r="D191" s="581"/>
      <c r="E191" s="86">
        <v>3</v>
      </c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>
        <v>4</v>
      </c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493">
        <v>5</v>
      </c>
      <c r="AO191" s="581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>
        <v>6</v>
      </c>
      <c r="BB191" s="88">
        <v>7</v>
      </c>
      <c r="BC191" s="494">
        <v>8</v>
      </c>
      <c r="BD191" s="495"/>
      <c r="BE191" s="496"/>
    </row>
    <row r="192" spans="1:57" ht="27.75" customHeight="1">
      <c r="A192" s="95" t="s">
        <v>181</v>
      </c>
      <c r="B192" s="503"/>
      <c r="C192" s="549"/>
      <c r="D192" s="549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  <c r="AA192" s="168"/>
      <c r="AB192" s="168"/>
      <c r="AC192" s="168"/>
      <c r="AD192" s="168"/>
      <c r="AE192" s="168"/>
      <c r="AF192" s="168"/>
      <c r="AG192" s="168"/>
      <c r="AH192" s="168"/>
      <c r="AI192" s="168"/>
      <c r="AJ192" s="168"/>
      <c r="AK192" s="168"/>
      <c r="AL192" s="168"/>
      <c r="AM192" s="168"/>
      <c r="AN192" s="503"/>
      <c r="AO192" s="549"/>
      <c r="AP192" s="168"/>
      <c r="AQ192" s="168"/>
      <c r="AR192" s="168"/>
      <c r="AS192" s="168"/>
      <c r="AT192" s="168"/>
      <c r="AU192" s="168"/>
      <c r="AV192" s="168"/>
      <c r="AW192" s="168"/>
      <c r="AX192" s="168"/>
      <c r="AY192" s="168"/>
      <c r="AZ192" s="168"/>
      <c r="BA192" s="168"/>
      <c r="BB192" s="169"/>
      <c r="BC192" s="480"/>
      <c r="BD192" s="481"/>
      <c r="BE192" s="482"/>
    </row>
    <row r="193" spans="1:57" ht="15">
      <c r="A193" s="170"/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F193" s="170"/>
      <c r="AG193" s="170"/>
      <c r="AH193" s="170"/>
      <c r="AI193" s="170"/>
      <c r="AJ193" s="170"/>
      <c r="AK193" s="170"/>
      <c r="AL193" s="170"/>
      <c r="AM193" s="170"/>
      <c r="AN193" s="170"/>
      <c r="AO193" s="170"/>
      <c r="AP193" s="170"/>
      <c r="AQ193" s="170"/>
      <c r="AR193" s="170"/>
      <c r="AS193" s="170"/>
      <c r="AT193" s="170"/>
      <c r="AU193" s="170"/>
      <c r="AV193" s="170"/>
      <c r="AW193" s="170"/>
      <c r="AX193" s="170"/>
      <c r="AY193" s="170"/>
      <c r="AZ193" s="170"/>
      <c r="BB193" s="171" t="s">
        <v>134</v>
      </c>
      <c r="BC193" s="658">
        <f>BC192</f>
        <v>0</v>
      </c>
      <c r="BD193" s="659"/>
      <c r="BE193" s="660"/>
    </row>
    <row r="194" spans="1:57" ht="1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74"/>
      <c r="BD194" s="74"/>
      <c r="BE194" s="74"/>
    </row>
    <row r="195" spans="1:57" ht="15">
      <c r="A195" s="461" t="s">
        <v>267</v>
      </c>
      <c r="B195" s="461"/>
      <c r="C195" s="461"/>
      <c r="D195" s="461"/>
      <c r="E195" s="461"/>
      <c r="F195" s="461"/>
      <c r="G195" s="461"/>
      <c r="H195" s="461"/>
      <c r="I195" s="461"/>
      <c r="J195" s="461"/>
      <c r="K195" s="461"/>
      <c r="L195" s="461"/>
      <c r="M195" s="461"/>
      <c r="N195" s="461"/>
      <c r="O195" s="461"/>
      <c r="P195" s="461"/>
      <c r="Q195" s="461"/>
      <c r="R195" s="461"/>
      <c r="S195" s="461"/>
      <c r="T195" s="461"/>
      <c r="U195" s="461"/>
      <c r="V195" s="461"/>
      <c r="W195" s="461"/>
      <c r="X195" s="461"/>
      <c r="Y195" s="461"/>
      <c r="Z195" s="461"/>
      <c r="AA195" s="461"/>
      <c r="AB195" s="461"/>
      <c r="AC195" s="461"/>
      <c r="AD195" s="461"/>
      <c r="AE195" s="461"/>
      <c r="AF195" s="461"/>
      <c r="AG195" s="461"/>
      <c r="AH195" s="461"/>
      <c r="AI195" s="461"/>
      <c r="AJ195" s="461"/>
      <c r="AK195" s="461"/>
      <c r="AL195" s="461"/>
      <c r="AM195" s="461"/>
      <c r="AN195" s="461"/>
      <c r="AO195" s="461"/>
      <c r="AP195" s="461"/>
      <c r="AQ195" s="461"/>
      <c r="AR195" s="461"/>
      <c r="AS195" s="461"/>
      <c r="AT195" s="461"/>
      <c r="AU195" s="461"/>
      <c r="AV195" s="461"/>
      <c r="AW195" s="461"/>
      <c r="AX195" s="461"/>
      <c r="AY195" s="461"/>
      <c r="AZ195" s="461"/>
      <c r="BA195" s="461"/>
      <c r="BB195" s="461"/>
      <c r="BC195" s="461"/>
      <c r="BD195" s="461"/>
      <c r="BE195" s="461"/>
    </row>
    <row r="196" spans="1:57" ht="1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</row>
    <row r="197" spans="1:57" ht="45">
      <c r="A197" s="54" t="s">
        <v>123</v>
      </c>
      <c r="B197" s="489" t="s">
        <v>124</v>
      </c>
      <c r="C197" s="489"/>
      <c r="D197" s="489"/>
      <c r="E197" s="489"/>
      <c r="F197" s="489"/>
      <c r="G197" s="489"/>
      <c r="H197" s="489"/>
      <c r="I197" s="489"/>
      <c r="J197" s="489"/>
      <c r="K197" s="489"/>
      <c r="L197" s="489"/>
      <c r="M197" s="489"/>
      <c r="N197" s="489"/>
      <c r="O197" s="489"/>
      <c r="P197" s="489"/>
      <c r="Q197" s="489"/>
      <c r="R197" s="489"/>
      <c r="S197" s="489"/>
      <c r="T197" s="489"/>
      <c r="U197" s="489"/>
      <c r="V197" s="489"/>
      <c r="W197" s="489"/>
      <c r="X197" s="489"/>
      <c r="Y197" s="489"/>
      <c r="Z197" s="489"/>
      <c r="AA197" s="489"/>
      <c r="AB197" s="489"/>
      <c r="AC197" s="489"/>
      <c r="AD197" s="489"/>
      <c r="AE197" s="489"/>
      <c r="AF197" s="489"/>
      <c r="AG197" s="489"/>
      <c r="AH197" s="489"/>
      <c r="AI197" s="489"/>
      <c r="AJ197" s="489"/>
      <c r="AK197" s="489"/>
      <c r="AL197" s="489"/>
      <c r="AM197" s="489"/>
      <c r="AN197" s="489"/>
      <c r="AO197" s="489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 t="s">
        <v>268</v>
      </c>
      <c r="BB197" s="84" t="s">
        <v>269</v>
      </c>
      <c r="BC197" s="490" t="s">
        <v>147</v>
      </c>
      <c r="BD197" s="491"/>
      <c r="BE197" s="492"/>
    </row>
    <row r="198" spans="1:57" ht="15">
      <c r="A198" s="86">
        <v>1</v>
      </c>
      <c r="B198" s="493">
        <v>2</v>
      </c>
      <c r="C198" s="493"/>
      <c r="D198" s="493"/>
      <c r="E198" s="493"/>
      <c r="F198" s="493"/>
      <c r="G198" s="493"/>
      <c r="H198" s="493"/>
      <c r="I198" s="493"/>
      <c r="J198" s="493"/>
      <c r="K198" s="493"/>
      <c r="L198" s="493"/>
      <c r="M198" s="493"/>
      <c r="N198" s="493"/>
      <c r="O198" s="493"/>
      <c r="P198" s="493"/>
      <c r="Q198" s="493"/>
      <c r="R198" s="493"/>
      <c r="S198" s="493"/>
      <c r="T198" s="493"/>
      <c r="U198" s="493"/>
      <c r="V198" s="493"/>
      <c r="W198" s="493"/>
      <c r="X198" s="493"/>
      <c r="Y198" s="493"/>
      <c r="Z198" s="493"/>
      <c r="AA198" s="493"/>
      <c r="AB198" s="493"/>
      <c r="AC198" s="493"/>
      <c r="AD198" s="493"/>
      <c r="AE198" s="493"/>
      <c r="AF198" s="493"/>
      <c r="AG198" s="493"/>
      <c r="AH198" s="493"/>
      <c r="AI198" s="493"/>
      <c r="AJ198" s="493"/>
      <c r="AK198" s="493"/>
      <c r="AL198" s="493"/>
      <c r="AM198" s="493"/>
      <c r="AN198" s="493"/>
      <c r="AO198" s="493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>
        <v>3</v>
      </c>
      <c r="BB198" s="88">
        <v>4</v>
      </c>
      <c r="BC198" s="494">
        <v>5</v>
      </c>
      <c r="BD198" s="495"/>
      <c r="BE198" s="496"/>
    </row>
    <row r="199" spans="1:57" ht="31.5" customHeight="1">
      <c r="A199" s="86">
        <v>1</v>
      </c>
      <c r="B199" s="497" t="s">
        <v>270</v>
      </c>
      <c r="C199" s="537"/>
      <c r="D199" s="537"/>
      <c r="E199" s="537"/>
      <c r="F199" s="537"/>
      <c r="G199" s="537"/>
      <c r="H199" s="537"/>
      <c r="I199" s="537"/>
      <c r="J199" s="537"/>
      <c r="K199" s="537"/>
      <c r="L199" s="537"/>
      <c r="M199" s="537"/>
      <c r="N199" s="537"/>
      <c r="O199" s="537"/>
      <c r="P199" s="537"/>
      <c r="Q199" s="537"/>
      <c r="R199" s="537"/>
      <c r="S199" s="537"/>
      <c r="T199" s="537"/>
      <c r="U199" s="537"/>
      <c r="V199" s="537"/>
      <c r="W199" s="537"/>
      <c r="X199" s="537"/>
      <c r="Y199" s="537"/>
      <c r="Z199" s="537"/>
      <c r="AA199" s="537"/>
      <c r="AB199" s="537"/>
      <c r="AC199" s="537"/>
      <c r="AD199" s="537"/>
      <c r="AE199" s="537"/>
      <c r="AF199" s="537"/>
      <c r="AG199" s="537"/>
      <c r="AH199" s="537"/>
      <c r="AI199" s="537"/>
      <c r="AJ199" s="537"/>
      <c r="AK199" s="537"/>
      <c r="AL199" s="537"/>
      <c r="AM199" s="537"/>
      <c r="AN199" s="537"/>
      <c r="AO199" s="601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8"/>
      <c r="BC199" s="494"/>
      <c r="BD199" s="536"/>
      <c r="BE199" s="532"/>
    </row>
    <row r="200" spans="1:57" ht="15">
      <c r="A200" s="86"/>
      <c r="B200" s="494"/>
      <c r="C200" s="536"/>
      <c r="D200" s="536"/>
      <c r="E200" s="536"/>
      <c r="F200" s="536"/>
      <c r="G200" s="536"/>
      <c r="H200" s="536"/>
      <c r="I200" s="536"/>
      <c r="J200" s="536"/>
      <c r="K200" s="536"/>
      <c r="L200" s="536"/>
      <c r="M200" s="536"/>
      <c r="N200" s="536"/>
      <c r="O200" s="536"/>
      <c r="P200" s="536"/>
      <c r="Q200" s="536"/>
      <c r="R200" s="536"/>
      <c r="S200" s="536"/>
      <c r="T200" s="536"/>
      <c r="U200" s="536"/>
      <c r="V200" s="536"/>
      <c r="W200" s="536"/>
      <c r="X200" s="536"/>
      <c r="Y200" s="536"/>
      <c r="Z200" s="536"/>
      <c r="AA200" s="536"/>
      <c r="AB200" s="536"/>
      <c r="AC200" s="536"/>
      <c r="AD200" s="536"/>
      <c r="AE200" s="536"/>
      <c r="AF200" s="536"/>
      <c r="AG200" s="536"/>
      <c r="AH200" s="536"/>
      <c r="AI200" s="536"/>
      <c r="AJ200" s="536"/>
      <c r="AK200" s="536"/>
      <c r="AL200" s="536"/>
      <c r="AM200" s="536"/>
      <c r="AN200" s="536"/>
      <c r="AO200" s="532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8"/>
      <c r="BC200" s="494"/>
      <c r="BD200" s="536"/>
      <c r="BE200" s="532"/>
    </row>
    <row r="201" spans="1:57" ht="15">
      <c r="A201" s="95" t="s">
        <v>166</v>
      </c>
      <c r="B201" s="503" t="s">
        <v>175</v>
      </c>
      <c r="C201" s="503"/>
      <c r="D201" s="503"/>
      <c r="E201" s="503"/>
      <c r="F201" s="503"/>
      <c r="G201" s="503"/>
      <c r="H201" s="503"/>
      <c r="I201" s="503"/>
      <c r="J201" s="503"/>
      <c r="K201" s="503"/>
      <c r="L201" s="503"/>
      <c r="M201" s="503"/>
      <c r="N201" s="503"/>
      <c r="O201" s="503"/>
      <c r="P201" s="503"/>
      <c r="Q201" s="503"/>
      <c r="R201" s="503"/>
      <c r="S201" s="503"/>
      <c r="T201" s="503"/>
      <c r="U201" s="503"/>
      <c r="V201" s="503"/>
      <c r="W201" s="503"/>
      <c r="X201" s="503"/>
      <c r="Y201" s="503"/>
      <c r="Z201" s="503"/>
      <c r="AA201" s="503"/>
      <c r="AB201" s="503"/>
      <c r="AC201" s="503"/>
      <c r="AD201" s="503"/>
      <c r="AE201" s="503"/>
      <c r="AF201" s="503"/>
      <c r="AG201" s="503"/>
      <c r="AH201" s="503"/>
      <c r="AI201" s="503"/>
      <c r="AJ201" s="503"/>
      <c r="AK201" s="503"/>
      <c r="AL201" s="503"/>
      <c r="AM201" s="503"/>
      <c r="AN201" s="503"/>
      <c r="AO201" s="503"/>
      <c r="AP201" s="168"/>
      <c r="AQ201" s="168"/>
      <c r="AR201" s="168"/>
      <c r="AS201" s="168"/>
      <c r="AT201" s="168"/>
      <c r="AU201" s="168"/>
      <c r="AV201" s="168"/>
      <c r="AW201" s="168"/>
      <c r="AX201" s="168"/>
      <c r="AY201" s="168"/>
      <c r="AZ201" s="168"/>
      <c r="BA201" s="168"/>
      <c r="BB201" s="169"/>
      <c r="BC201" s="480"/>
      <c r="BD201" s="481"/>
      <c r="BE201" s="482"/>
    </row>
    <row r="202" spans="1:57" ht="15">
      <c r="A202" s="170"/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  <c r="AF202" s="170"/>
      <c r="AG202" s="170"/>
      <c r="AH202" s="170"/>
      <c r="AI202" s="170"/>
      <c r="AJ202" s="170"/>
      <c r="AK202" s="170"/>
      <c r="AL202" s="170"/>
      <c r="AM202" s="170"/>
      <c r="AN202" s="170"/>
      <c r="AO202" s="170"/>
      <c r="AP202" s="170"/>
      <c r="AQ202" s="170"/>
      <c r="AR202" s="170"/>
      <c r="AS202" s="170"/>
      <c r="AT202" s="170"/>
      <c r="AU202" s="170"/>
      <c r="AV202" s="170"/>
      <c r="AW202" s="170"/>
      <c r="AX202" s="170"/>
      <c r="AY202" s="170"/>
      <c r="AZ202" s="170"/>
      <c r="BB202" s="171" t="s">
        <v>134</v>
      </c>
      <c r="BC202" s="483">
        <f>BC201</f>
        <v>0</v>
      </c>
      <c r="BD202" s="484"/>
      <c r="BE202" s="485"/>
    </row>
    <row r="203" spans="1:57" ht="15">
      <c r="A203" s="170"/>
      <c r="B203" s="170"/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  <c r="AF203" s="170"/>
      <c r="AG203" s="170"/>
      <c r="AH203" s="170"/>
      <c r="AI203" s="170"/>
      <c r="AJ203" s="170"/>
      <c r="AK203" s="170"/>
      <c r="AL203" s="170"/>
      <c r="AM203" s="170"/>
      <c r="AN203" s="170"/>
      <c r="AO203" s="170"/>
      <c r="AP203" s="170"/>
      <c r="AQ203" s="170"/>
      <c r="AR203" s="170"/>
      <c r="AS203" s="170"/>
      <c r="AT203" s="170"/>
      <c r="AU203" s="170"/>
      <c r="AV203" s="170"/>
      <c r="AW203" s="170"/>
      <c r="AX203" s="170"/>
      <c r="AY203" s="170"/>
      <c r="AZ203" s="170"/>
      <c r="BB203" s="151"/>
      <c r="BC203" s="172"/>
      <c r="BD203" s="172"/>
      <c r="BE203" s="172"/>
    </row>
    <row r="204" spans="1:57" ht="15">
      <c r="A204" s="170"/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  <c r="AF204" s="170"/>
      <c r="AG204" s="170"/>
      <c r="AH204" s="170"/>
      <c r="AI204" s="170"/>
      <c r="AJ204" s="170"/>
      <c r="AK204" s="170"/>
      <c r="AL204" s="170"/>
      <c r="AM204" s="170"/>
      <c r="AN204" s="170"/>
      <c r="AO204" s="170"/>
      <c r="AP204" s="170"/>
      <c r="AQ204" s="170"/>
      <c r="AR204" s="170"/>
      <c r="AS204" s="170"/>
      <c r="AT204" s="170"/>
      <c r="AU204" s="170"/>
      <c r="AV204" s="170"/>
      <c r="AW204" s="170"/>
      <c r="AX204" s="170"/>
      <c r="AY204" s="170"/>
      <c r="AZ204" s="170"/>
      <c r="BB204" s="151"/>
      <c r="BC204" s="172"/>
      <c r="BD204" s="172"/>
      <c r="BE204" s="172"/>
    </row>
    <row r="205" spans="1:57" ht="15">
      <c r="A205" s="170"/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  <c r="AF205" s="170"/>
      <c r="AG205" s="170"/>
      <c r="AH205" s="170"/>
      <c r="AI205" s="170"/>
      <c r="AJ205" s="170"/>
      <c r="AK205" s="170"/>
      <c r="AL205" s="170"/>
      <c r="AM205" s="170"/>
      <c r="AN205" s="170"/>
      <c r="AO205" s="170"/>
      <c r="AP205" s="170"/>
      <c r="AQ205" s="170"/>
      <c r="AR205" s="170"/>
      <c r="AS205" s="170"/>
      <c r="AT205" s="170"/>
      <c r="AU205" s="170"/>
      <c r="AV205" s="170"/>
      <c r="AW205" s="170"/>
      <c r="AX205" s="170"/>
      <c r="AY205" s="170"/>
      <c r="AZ205" s="170"/>
      <c r="BB205" s="151"/>
      <c r="BC205" s="151"/>
      <c r="BD205" s="151"/>
      <c r="BE205" s="151"/>
    </row>
    <row r="206" spans="1:57" ht="15">
      <c r="A206" s="461" t="s">
        <v>271</v>
      </c>
      <c r="B206" s="461"/>
      <c r="C206" s="461"/>
      <c r="D206" s="461"/>
      <c r="E206" s="461"/>
      <c r="F206" s="461"/>
      <c r="G206" s="461"/>
      <c r="H206" s="461"/>
      <c r="I206" s="461"/>
      <c r="J206" s="461"/>
      <c r="K206" s="461"/>
      <c r="L206" s="461"/>
      <c r="M206" s="461"/>
      <c r="N206" s="461"/>
      <c r="O206" s="461"/>
      <c r="P206" s="461"/>
      <c r="Q206" s="461"/>
      <c r="R206" s="461"/>
      <c r="S206" s="461"/>
      <c r="T206" s="461"/>
      <c r="U206" s="461"/>
      <c r="V206" s="461"/>
      <c r="W206" s="461"/>
      <c r="X206" s="461"/>
      <c r="Y206" s="461"/>
      <c r="Z206" s="461"/>
      <c r="AA206" s="461"/>
      <c r="AB206" s="461"/>
      <c r="AC206" s="461"/>
      <c r="AD206" s="461"/>
      <c r="AE206" s="461"/>
      <c r="AF206" s="461"/>
      <c r="AG206" s="461"/>
      <c r="AH206" s="461"/>
      <c r="AI206" s="461"/>
      <c r="AJ206" s="461"/>
      <c r="AK206" s="461"/>
      <c r="AL206" s="461"/>
      <c r="AM206" s="461"/>
      <c r="AN206" s="461"/>
      <c r="AO206" s="461"/>
      <c r="AP206" s="461"/>
      <c r="AQ206" s="461"/>
      <c r="AR206" s="461"/>
      <c r="AS206" s="461"/>
      <c r="AT206" s="461"/>
      <c r="AU206" s="461"/>
      <c r="AV206" s="461"/>
      <c r="AW206" s="461"/>
      <c r="AX206" s="461"/>
      <c r="AY206" s="461"/>
      <c r="AZ206" s="461"/>
      <c r="BA206" s="461"/>
      <c r="BB206" s="461"/>
      <c r="BC206" s="461"/>
      <c r="BD206" s="461"/>
      <c r="BE206" s="461"/>
    </row>
    <row r="207" spans="1:57" ht="1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</row>
    <row r="208" spans="1:57" ht="45">
      <c r="A208" s="54" t="s">
        <v>123</v>
      </c>
      <c r="B208" s="489" t="s">
        <v>124</v>
      </c>
      <c r="C208" s="489"/>
      <c r="D208" s="489"/>
      <c r="E208" s="489"/>
      <c r="F208" s="489"/>
      <c r="G208" s="489"/>
      <c r="H208" s="489"/>
      <c r="I208" s="489"/>
      <c r="J208" s="489"/>
      <c r="K208" s="489"/>
      <c r="L208" s="489"/>
      <c r="M208" s="489"/>
      <c r="N208" s="489"/>
      <c r="O208" s="489"/>
      <c r="P208" s="489"/>
      <c r="Q208" s="489"/>
      <c r="R208" s="489"/>
      <c r="S208" s="489"/>
      <c r="T208" s="489"/>
      <c r="U208" s="489"/>
      <c r="V208" s="489"/>
      <c r="W208" s="489"/>
      <c r="X208" s="489"/>
      <c r="Y208" s="489"/>
      <c r="Z208" s="489"/>
      <c r="AA208" s="489"/>
      <c r="AB208" s="489"/>
      <c r="AC208" s="489"/>
      <c r="AD208" s="489"/>
      <c r="AE208" s="489"/>
      <c r="AF208" s="489"/>
      <c r="AG208" s="489"/>
      <c r="AH208" s="489"/>
      <c r="AI208" s="489"/>
      <c r="AJ208" s="489"/>
      <c r="AK208" s="489"/>
      <c r="AL208" s="489"/>
      <c r="AM208" s="489"/>
      <c r="AN208" s="489"/>
      <c r="AO208" s="489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 t="s">
        <v>268</v>
      </c>
      <c r="BB208" s="84" t="s">
        <v>269</v>
      </c>
      <c r="BC208" s="490" t="s">
        <v>147</v>
      </c>
      <c r="BD208" s="491"/>
      <c r="BE208" s="492"/>
    </row>
    <row r="209" spans="1:57" ht="15">
      <c r="A209" s="86">
        <v>1</v>
      </c>
      <c r="B209" s="493">
        <v>2</v>
      </c>
      <c r="C209" s="493"/>
      <c r="D209" s="493"/>
      <c r="E209" s="493"/>
      <c r="F209" s="493"/>
      <c r="G209" s="493"/>
      <c r="H209" s="493"/>
      <c r="I209" s="493"/>
      <c r="J209" s="493"/>
      <c r="K209" s="493"/>
      <c r="L209" s="493"/>
      <c r="M209" s="493"/>
      <c r="N209" s="493"/>
      <c r="O209" s="493"/>
      <c r="P209" s="493"/>
      <c r="Q209" s="493"/>
      <c r="R209" s="493"/>
      <c r="S209" s="493"/>
      <c r="T209" s="493"/>
      <c r="U209" s="493"/>
      <c r="V209" s="493"/>
      <c r="W209" s="493"/>
      <c r="X209" s="493"/>
      <c r="Y209" s="493"/>
      <c r="Z209" s="493"/>
      <c r="AA209" s="493"/>
      <c r="AB209" s="493"/>
      <c r="AC209" s="493"/>
      <c r="AD209" s="493"/>
      <c r="AE209" s="493"/>
      <c r="AF209" s="493"/>
      <c r="AG209" s="493"/>
      <c r="AH209" s="493"/>
      <c r="AI209" s="493"/>
      <c r="AJ209" s="493"/>
      <c r="AK209" s="493"/>
      <c r="AL209" s="493"/>
      <c r="AM209" s="493"/>
      <c r="AN209" s="493"/>
      <c r="AO209" s="493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>
        <v>3</v>
      </c>
      <c r="BB209" s="88">
        <v>4</v>
      </c>
      <c r="BC209" s="494">
        <v>5</v>
      </c>
      <c r="BD209" s="495"/>
      <c r="BE209" s="496"/>
    </row>
    <row r="210" spans="1:57" ht="45" customHeight="1">
      <c r="A210" s="86">
        <v>1</v>
      </c>
      <c r="B210" s="497" t="s">
        <v>272</v>
      </c>
      <c r="C210" s="537"/>
      <c r="D210" s="537"/>
      <c r="E210" s="537"/>
      <c r="F210" s="537"/>
      <c r="G210" s="537"/>
      <c r="H210" s="537"/>
      <c r="I210" s="537"/>
      <c r="J210" s="537"/>
      <c r="K210" s="537"/>
      <c r="L210" s="537"/>
      <c r="M210" s="537"/>
      <c r="N210" s="537"/>
      <c r="O210" s="537"/>
      <c r="P210" s="537"/>
      <c r="Q210" s="537"/>
      <c r="R210" s="537"/>
      <c r="S210" s="537"/>
      <c r="T210" s="537"/>
      <c r="U210" s="537"/>
      <c r="V210" s="537"/>
      <c r="W210" s="537"/>
      <c r="X210" s="537"/>
      <c r="Y210" s="537"/>
      <c r="Z210" s="537"/>
      <c r="AA210" s="537"/>
      <c r="AB210" s="537"/>
      <c r="AC210" s="537"/>
      <c r="AD210" s="537"/>
      <c r="AE210" s="537"/>
      <c r="AF210" s="537"/>
      <c r="AG210" s="537"/>
      <c r="AH210" s="537"/>
      <c r="AI210" s="537"/>
      <c r="AJ210" s="537"/>
      <c r="AK210" s="537"/>
      <c r="AL210" s="537"/>
      <c r="AM210" s="537"/>
      <c r="AN210" s="537"/>
      <c r="AO210" s="601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8"/>
      <c r="BC210" s="494"/>
      <c r="BD210" s="536"/>
      <c r="BE210" s="532"/>
    </row>
    <row r="211" spans="1:57" ht="16.5" customHeight="1">
      <c r="A211" s="86"/>
      <c r="B211" s="497"/>
      <c r="C211" s="537"/>
      <c r="D211" s="537"/>
      <c r="E211" s="537"/>
      <c r="F211" s="537"/>
      <c r="G211" s="537"/>
      <c r="H211" s="537"/>
      <c r="I211" s="537"/>
      <c r="J211" s="537"/>
      <c r="K211" s="537"/>
      <c r="L211" s="537"/>
      <c r="M211" s="537"/>
      <c r="N211" s="537"/>
      <c r="O211" s="537"/>
      <c r="P211" s="537"/>
      <c r="Q211" s="537"/>
      <c r="R211" s="537"/>
      <c r="S211" s="537"/>
      <c r="T211" s="537"/>
      <c r="U211" s="537"/>
      <c r="V211" s="537"/>
      <c r="W211" s="537"/>
      <c r="X211" s="537"/>
      <c r="Y211" s="537"/>
      <c r="Z211" s="537"/>
      <c r="AA211" s="537"/>
      <c r="AB211" s="537"/>
      <c r="AC211" s="537"/>
      <c r="AD211" s="537"/>
      <c r="AE211" s="537"/>
      <c r="AF211" s="537"/>
      <c r="AG211" s="537"/>
      <c r="AH211" s="537"/>
      <c r="AI211" s="537"/>
      <c r="AJ211" s="537"/>
      <c r="AK211" s="537"/>
      <c r="AL211" s="537"/>
      <c r="AM211" s="537"/>
      <c r="AN211" s="537"/>
      <c r="AO211" s="601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8"/>
      <c r="BC211" s="494"/>
      <c r="BD211" s="536"/>
      <c r="BE211" s="532"/>
    </row>
    <row r="212" spans="1:57" ht="15">
      <c r="A212" s="95" t="s">
        <v>166</v>
      </c>
      <c r="B212" s="503" t="s">
        <v>175</v>
      </c>
      <c r="C212" s="503"/>
      <c r="D212" s="503"/>
      <c r="E212" s="503"/>
      <c r="F212" s="503"/>
      <c r="G212" s="503"/>
      <c r="H212" s="503"/>
      <c r="I212" s="503"/>
      <c r="J212" s="503"/>
      <c r="K212" s="503"/>
      <c r="L212" s="503"/>
      <c r="M212" s="503"/>
      <c r="N212" s="503"/>
      <c r="O212" s="503"/>
      <c r="P212" s="503"/>
      <c r="Q212" s="503"/>
      <c r="R212" s="503"/>
      <c r="S212" s="503"/>
      <c r="T212" s="503"/>
      <c r="U212" s="503"/>
      <c r="V212" s="503"/>
      <c r="W212" s="503"/>
      <c r="X212" s="503"/>
      <c r="Y212" s="503"/>
      <c r="Z212" s="503"/>
      <c r="AA212" s="503"/>
      <c r="AB212" s="503"/>
      <c r="AC212" s="503"/>
      <c r="AD212" s="503"/>
      <c r="AE212" s="503"/>
      <c r="AF212" s="503"/>
      <c r="AG212" s="503"/>
      <c r="AH212" s="503"/>
      <c r="AI212" s="503"/>
      <c r="AJ212" s="503"/>
      <c r="AK212" s="503"/>
      <c r="AL212" s="503"/>
      <c r="AM212" s="503"/>
      <c r="AN212" s="503"/>
      <c r="AO212" s="503"/>
      <c r="AP212" s="168"/>
      <c r="AQ212" s="168"/>
      <c r="AR212" s="168"/>
      <c r="AS212" s="168"/>
      <c r="AT212" s="168"/>
      <c r="AU212" s="168"/>
      <c r="AV212" s="168"/>
      <c r="AW212" s="168"/>
      <c r="AX212" s="168"/>
      <c r="AY212" s="168"/>
      <c r="AZ212" s="168"/>
      <c r="BA212" s="168"/>
      <c r="BB212" s="169"/>
      <c r="BC212" s="480"/>
      <c r="BD212" s="481"/>
      <c r="BE212" s="482"/>
    </row>
    <row r="213" spans="1:57" ht="15">
      <c r="A213" s="170"/>
      <c r="B213" s="170"/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0"/>
      <c r="V213" s="170"/>
      <c r="W213" s="170"/>
      <c r="X213" s="170"/>
      <c r="Y213" s="170"/>
      <c r="Z213" s="170"/>
      <c r="AA213" s="170"/>
      <c r="AB213" s="170"/>
      <c r="AC213" s="170"/>
      <c r="AD213" s="170"/>
      <c r="AE213" s="170"/>
      <c r="AF213" s="170"/>
      <c r="AG213" s="170"/>
      <c r="AH213" s="170"/>
      <c r="AI213" s="170"/>
      <c r="AJ213" s="170"/>
      <c r="AK213" s="170"/>
      <c r="AL213" s="170"/>
      <c r="AM213" s="170"/>
      <c r="AN213" s="170"/>
      <c r="AO213" s="170"/>
      <c r="AP213" s="170"/>
      <c r="AQ213" s="170"/>
      <c r="AR213" s="170"/>
      <c r="AS213" s="170"/>
      <c r="AT213" s="170"/>
      <c r="AU213" s="170"/>
      <c r="AV213" s="170"/>
      <c r="AW213" s="170"/>
      <c r="AX213" s="170"/>
      <c r="AY213" s="170"/>
      <c r="AZ213" s="170"/>
      <c r="BB213" s="171" t="s">
        <v>134</v>
      </c>
      <c r="BC213" s="483">
        <f>BC212</f>
        <v>0</v>
      </c>
      <c r="BD213" s="484"/>
      <c r="BE213" s="485"/>
    </row>
    <row r="214" spans="1:57" ht="15">
      <c r="A214" s="170"/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70"/>
      <c r="W214" s="170"/>
      <c r="X214" s="170"/>
      <c r="Y214" s="170"/>
      <c r="Z214" s="170"/>
      <c r="AA214" s="170"/>
      <c r="AB214" s="170"/>
      <c r="AC214" s="170"/>
      <c r="AD214" s="170"/>
      <c r="AE214" s="170"/>
      <c r="AF214" s="170"/>
      <c r="AG214" s="170"/>
      <c r="AH214" s="170"/>
      <c r="AI214" s="170"/>
      <c r="AJ214" s="170"/>
      <c r="AK214" s="170"/>
      <c r="AL214" s="170"/>
      <c r="AM214" s="170"/>
      <c r="AN214" s="170"/>
      <c r="AO214" s="170"/>
      <c r="AP214" s="170"/>
      <c r="AQ214" s="170"/>
      <c r="AR214" s="170"/>
      <c r="AS214" s="170"/>
      <c r="AT214" s="170"/>
      <c r="AU214" s="170"/>
      <c r="AV214" s="170"/>
      <c r="AW214" s="170"/>
      <c r="AX214" s="170"/>
      <c r="AY214" s="170"/>
      <c r="AZ214" s="170"/>
      <c r="BB214" s="151"/>
      <c r="BC214" s="151"/>
      <c r="BD214" s="151"/>
      <c r="BE214" s="151"/>
    </row>
    <row r="215" spans="1:57" ht="15">
      <c r="A215" s="170"/>
      <c r="B215" s="170"/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0"/>
      <c r="V215" s="170"/>
      <c r="W215" s="170"/>
      <c r="X215" s="170"/>
      <c r="Y215" s="170"/>
      <c r="Z215" s="170"/>
      <c r="AA215" s="170"/>
      <c r="AB215" s="170"/>
      <c r="AC215" s="170"/>
      <c r="AD215" s="170"/>
      <c r="AE215" s="170"/>
      <c r="AF215" s="170"/>
      <c r="AG215" s="170"/>
      <c r="AH215" s="170"/>
      <c r="AI215" s="170"/>
      <c r="AJ215" s="170"/>
      <c r="AK215" s="170"/>
      <c r="AL215" s="170"/>
      <c r="AM215" s="170"/>
      <c r="AN215" s="170"/>
      <c r="AO215" s="170"/>
      <c r="AP215" s="170"/>
      <c r="AQ215" s="170"/>
      <c r="AR215" s="170"/>
      <c r="AS215" s="170"/>
      <c r="AT215" s="170"/>
      <c r="AU215" s="170"/>
      <c r="AV215" s="170"/>
      <c r="AW215" s="170"/>
      <c r="AX215" s="170"/>
      <c r="AY215" s="170"/>
      <c r="AZ215" s="170"/>
      <c r="BB215" s="151"/>
      <c r="BC215" s="151"/>
      <c r="BD215" s="151"/>
      <c r="BE215" s="151"/>
    </row>
    <row r="216" spans="1:57" ht="15">
      <c r="A216" s="461" t="s">
        <v>273</v>
      </c>
      <c r="B216" s="461"/>
      <c r="C216" s="461"/>
      <c r="D216" s="461"/>
      <c r="E216" s="461"/>
      <c r="F216" s="461"/>
      <c r="G216" s="461"/>
      <c r="H216" s="461"/>
      <c r="I216" s="461"/>
      <c r="J216" s="461"/>
      <c r="K216" s="461"/>
      <c r="L216" s="461"/>
      <c r="M216" s="461"/>
      <c r="N216" s="461"/>
      <c r="O216" s="461"/>
      <c r="P216" s="461"/>
      <c r="Q216" s="461"/>
      <c r="R216" s="461"/>
      <c r="S216" s="461"/>
      <c r="T216" s="461"/>
      <c r="U216" s="461"/>
      <c r="V216" s="461"/>
      <c r="W216" s="461"/>
      <c r="X216" s="461"/>
      <c r="Y216" s="461"/>
      <c r="Z216" s="461"/>
      <c r="AA216" s="461"/>
      <c r="AB216" s="461"/>
      <c r="AC216" s="461"/>
      <c r="AD216" s="461"/>
      <c r="AE216" s="461"/>
      <c r="AF216" s="461"/>
      <c r="AG216" s="461"/>
      <c r="AH216" s="461"/>
      <c r="AI216" s="461"/>
      <c r="AJ216" s="461"/>
      <c r="AK216" s="461"/>
      <c r="AL216" s="461"/>
      <c r="AM216" s="461"/>
      <c r="AN216" s="461"/>
      <c r="AO216" s="461"/>
      <c r="AP216" s="461"/>
      <c r="AQ216" s="461"/>
      <c r="AR216" s="461"/>
      <c r="AS216" s="461"/>
      <c r="AT216" s="461"/>
      <c r="AU216" s="461"/>
      <c r="AV216" s="461"/>
      <c r="AW216" s="461"/>
      <c r="AX216" s="461"/>
      <c r="AY216" s="461"/>
      <c r="AZ216" s="461"/>
      <c r="BA216" s="461"/>
      <c r="BB216" s="461"/>
      <c r="BC216" s="461"/>
      <c r="BD216" s="461"/>
      <c r="BE216" s="461"/>
    </row>
    <row r="217" spans="1:57" ht="1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</row>
    <row r="218" spans="1:57" ht="45">
      <c r="A218" s="54" t="s">
        <v>123</v>
      </c>
      <c r="B218" s="489" t="s">
        <v>124</v>
      </c>
      <c r="C218" s="489"/>
      <c r="D218" s="489"/>
      <c r="E218" s="489"/>
      <c r="F218" s="489"/>
      <c r="G218" s="489"/>
      <c r="H218" s="489"/>
      <c r="I218" s="489"/>
      <c r="J218" s="489"/>
      <c r="K218" s="489"/>
      <c r="L218" s="489"/>
      <c r="M218" s="489"/>
      <c r="N218" s="489"/>
      <c r="O218" s="489"/>
      <c r="P218" s="489"/>
      <c r="Q218" s="489"/>
      <c r="R218" s="489"/>
      <c r="S218" s="489"/>
      <c r="T218" s="489"/>
      <c r="U218" s="489"/>
      <c r="V218" s="489"/>
      <c r="W218" s="489"/>
      <c r="X218" s="489"/>
      <c r="Y218" s="489"/>
      <c r="Z218" s="489"/>
      <c r="AA218" s="489"/>
      <c r="AB218" s="489"/>
      <c r="AC218" s="489"/>
      <c r="AD218" s="489"/>
      <c r="AE218" s="489"/>
      <c r="AF218" s="489"/>
      <c r="AG218" s="489"/>
      <c r="AH218" s="489"/>
      <c r="AI218" s="489"/>
      <c r="AJ218" s="489"/>
      <c r="AK218" s="489"/>
      <c r="AL218" s="489"/>
      <c r="AM218" s="489"/>
      <c r="AN218" s="489"/>
      <c r="AO218" s="489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 t="s">
        <v>268</v>
      </c>
      <c r="BB218" s="84" t="s">
        <v>269</v>
      </c>
      <c r="BC218" s="490" t="s">
        <v>147</v>
      </c>
      <c r="BD218" s="491"/>
      <c r="BE218" s="492"/>
    </row>
    <row r="219" spans="1:57" ht="15">
      <c r="A219" s="86">
        <v>1</v>
      </c>
      <c r="B219" s="493">
        <v>2</v>
      </c>
      <c r="C219" s="493"/>
      <c r="D219" s="493"/>
      <c r="E219" s="493"/>
      <c r="F219" s="493"/>
      <c r="G219" s="493"/>
      <c r="H219" s="493"/>
      <c r="I219" s="493"/>
      <c r="J219" s="493"/>
      <c r="K219" s="493"/>
      <c r="L219" s="493"/>
      <c r="M219" s="493"/>
      <c r="N219" s="493"/>
      <c r="O219" s="493"/>
      <c r="P219" s="493"/>
      <c r="Q219" s="493"/>
      <c r="R219" s="493"/>
      <c r="S219" s="493"/>
      <c r="T219" s="493"/>
      <c r="U219" s="493"/>
      <c r="V219" s="493"/>
      <c r="W219" s="493"/>
      <c r="X219" s="493"/>
      <c r="Y219" s="493"/>
      <c r="Z219" s="493"/>
      <c r="AA219" s="493"/>
      <c r="AB219" s="493"/>
      <c r="AC219" s="493"/>
      <c r="AD219" s="493"/>
      <c r="AE219" s="493"/>
      <c r="AF219" s="493"/>
      <c r="AG219" s="493"/>
      <c r="AH219" s="493"/>
      <c r="AI219" s="493"/>
      <c r="AJ219" s="493"/>
      <c r="AK219" s="493"/>
      <c r="AL219" s="493"/>
      <c r="AM219" s="493"/>
      <c r="AN219" s="493"/>
      <c r="AO219" s="493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>
        <v>3</v>
      </c>
      <c r="BB219" s="88">
        <v>4</v>
      </c>
      <c r="BC219" s="494">
        <v>5</v>
      </c>
      <c r="BD219" s="495"/>
      <c r="BE219" s="496"/>
    </row>
    <row r="220" spans="1:57" ht="66.75" customHeight="1">
      <c r="A220" s="86">
        <v>1</v>
      </c>
      <c r="B220" s="497" t="s">
        <v>274</v>
      </c>
      <c r="C220" s="498"/>
      <c r="D220" s="498"/>
      <c r="E220" s="498"/>
      <c r="F220" s="498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98"/>
      <c r="R220" s="498"/>
      <c r="S220" s="498"/>
      <c r="T220" s="498"/>
      <c r="U220" s="498"/>
      <c r="V220" s="498"/>
      <c r="W220" s="498"/>
      <c r="X220" s="498"/>
      <c r="Y220" s="498"/>
      <c r="Z220" s="498"/>
      <c r="AA220" s="498"/>
      <c r="AB220" s="498"/>
      <c r="AC220" s="498"/>
      <c r="AD220" s="498"/>
      <c r="AE220" s="498"/>
      <c r="AF220" s="498"/>
      <c r="AG220" s="498"/>
      <c r="AH220" s="498"/>
      <c r="AI220" s="498"/>
      <c r="AJ220" s="498"/>
      <c r="AK220" s="498"/>
      <c r="AL220" s="498"/>
      <c r="AM220" s="498"/>
      <c r="AN220" s="498"/>
      <c r="AO220" s="499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8"/>
      <c r="BC220" s="494"/>
      <c r="BD220" s="536"/>
      <c r="BE220" s="532"/>
    </row>
    <row r="221" spans="1:57" ht="93" customHeight="1">
      <c r="A221" s="86">
        <v>2</v>
      </c>
      <c r="B221" s="497" t="s">
        <v>275</v>
      </c>
      <c r="C221" s="537"/>
      <c r="D221" s="537"/>
      <c r="E221" s="537"/>
      <c r="F221" s="537"/>
      <c r="G221" s="537"/>
      <c r="H221" s="537"/>
      <c r="I221" s="537"/>
      <c r="J221" s="537"/>
      <c r="K221" s="537"/>
      <c r="L221" s="537"/>
      <c r="M221" s="537"/>
      <c r="N221" s="537"/>
      <c r="O221" s="537"/>
      <c r="P221" s="537"/>
      <c r="Q221" s="537"/>
      <c r="R221" s="537"/>
      <c r="S221" s="537"/>
      <c r="T221" s="537"/>
      <c r="U221" s="537"/>
      <c r="V221" s="537"/>
      <c r="W221" s="537"/>
      <c r="X221" s="537"/>
      <c r="Y221" s="537"/>
      <c r="Z221" s="537"/>
      <c r="AA221" s="537"/>
      <c r="AB221" s="537"/>
      <c r="AC221" s="537"/>
      <c r="AD221" s="537"/>
      <c r="AE221" s="537"/>
      <c r="AF221" s="537"/>
      <c r="AG221" s="537"/>
      <c r="AH221" s="537"/>
      <c r="AI221" s="537"/>
      <c r="AJ221" s="537"/>
      <c r="AK221" s="537"/>
      <c r="AL221" s="537"/>
      <c r="AM221" s="537"/>
      <c r="AN221" s="537"/>
      <c r="AO221" s="601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8"/>
      <c r="BC221" s="494"/>
      <c r="BD221" s="536"/>
      <c r="BE221" s="532"/>
    </row>
    <row r="222" spans="1:57" ht="58.5" customHeight="1">
      <c r="A222" s="86">
        <v>3</v>
      </c>
      <c r="B222" s="497" t="s">
        <v>276</v>
      </c>
      <c r="C222" s="537"/>
      <c r="D222" s="537"/>
      <c r="E222" s="537"/>
      <c r="F222" s="537"/>
      <c r="G222" s="537"/>
      <c r="H222" s="537"/>
      <c r="I222" s="537"/>
      <c r="J222" s="537"/>
      <c r="K222" s="537"/>
      <c r="L222" s="537"/>
      <c r="M222" s="537"/>
      <c r="N222" s="537"/>
      <c r="O222" s="537"/>
      <c r="P222" s="537"/>
      <c r="Q222" s="537"/>
      <c r="R222" s="537"/>
      <c r="S222" s="537"/>
      <c r="T222" s="537"/>
      <c r="U222" s="537"/>
      <c r="V222" s="537"/>
      <c r="W222" s="537"/>
      <c r="X222" s="537"/>
      <c r="Y222" s="537"/>
      <c r="Z222" s="537"/>
      <c r="AA222" s="537"/>
      <c r="AB222" s="537"/>
      <c r="AC222" s="537"/>
      <c r="AD222" s="537"/>
      <c r="AE222" s="537"/>
      <c r="AF222" s="537"/>
      <c r="AG222" s="537"/>
      <c r="AH222" s="537"/>
      <c r="AI222" s="537"/>
      <c r="AJ222" s="537"/>
      <c r="AK222" s="537"/>
      <c r="AL222" s="537"/>
      <c r="AM222" s="537"/>
      <c r="AN222" s="537"/>
      <c r="AO222" s="601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8"/>
      <c r="BC222" s="494"/>
      <c r="BD222" s="536"/>
      <c r="BE222" s="532"/>
    </row>
    <row r="223" spans="1:57" ht="24" customHeight="1">
      <c r="A223" s="95" t="s">
        <v>193</v>
      </c>
      <c r="B223" s="503" t="s">
        <v>175</v>
      </c>
      <c r="C223" s="503"/>
      <c r="D223" s="503"/>
      <c r="E223" s="503"/>
      <c r="F223" s="503"/>
      <c r="G223" s="503"/>
      <c r="H223" s="503"/>
      <c r="I223" s="503"/>
      <c r="J223" s="503"/>
      <c r="K223" s="503"/>
      <c r="L223" s="503"/>
      <c r="M223" s="503"/>
      <c r="N223" s="503"/>
      <c r="O223" s="503"/>
      <c r="P223" s="503"/>
      <c r="Q223" s="503"/>
      <c r="R223" s="503"/>
      <c r="S223" s="503"/>
      <c r="T223" s="503"/>
      <c r="U223" s="503"/>
      <c r="V223" s="503"/>
      <c r="W223" s="503"/>
      <c r="X223" s="503"/>
      <c r="Y223" s="503"/>
      <c r="Z223" s="503"/>
      <c r="AA223" s="503"/>
      <c r="AB223" s="503"/>
      <c r="AC223" s="503"/>
      <c r="AD223" s="503"/>
      <c r="AE223" s="503"/>
      <c r="AF223" s="503"/>
      <c r="AG223" s="503"/>
      <c r="AH223" s="503"/>
      <c r="AI223" s="503"/>
      <c r="AJ223" s="503"/>
      <c r="AK223" s="503"/>
      <c r="AL223" s="503"/>
      <c r="AM223" s="503"/>
      <c r="AN223" s="503"/>
      <c r="AO223" s="503"/>
      <c r="AP223" s="168"/>
      <c r="AQ223" s="168"/>
      <c r="AR223" s="168"/>
      <c r="AS223" s="168"/>
      <c r="AT223" s="168"/>
      <c r="AU223" s="168"/>
      <c r="AV223" s="168"/>
      <c r="AW223" s="168"/>
      <c r="AX223" s="168"/>
      <c r="AY223" s="168"/>
      <c r="AZ223" s="168"/>
      <c r="BA223" s="168"/>
      <c r="BB223" s="169"/>
      <c r="BC223" s="480"/>
      <c r="BD223" s="481"/>
      <c r="BE223" s="482"/>
    </row>
    <row r="224" spans="1:57" ht="15">
      <c r="A224" s="170"/>
      <c r="B224" s="170"/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70"/>
      <c r="AA224" s="170"/>
      <c r="AB224" s="170"/>
      <c r="AC224" s="170"/>
      <c r="AD224" s="170"/>
      <c r="AE224" s="170"/>
      <c r="AF224" s="170"/>
      <c r="AG224" s="170"/>
      <c r="AH224" s="170"/>
      <c r="AI224" s="170"/>
      <c r="AJ224" s="170"/>
      <c r="AK224" s="170"/>
      <c r="AL224" s="170"/>
      <c r="AM224" s="170"/>
      <c r="AN224" s="170"/>
      <c r="AO224" s="170"/>
      <c r="AP224" s="170"/>
      <c r="AQ224" s="170"/>
      <c r="AR224" s="170"/>
      <c r="AS224" s="170"/>
      <c r="AT224" s="170"/>
      <c r="AU224" s="170"/>
      <c r="AV224" s="170"/>
      <c r="AW224" s="170"/>
      <c r="AX224" s="170"/>
      <c r="AY224" s="170"/>
      <c r="AZ224" s="170"/>
      <c r="BB224" s="171" t="s">
        <v>134</v>
      </c>
      <c r="BC224" s="483">
        <f>BC223</f>
        <v>0</v>
      </c>
      <c r="BD224" s="484"/>
      <c r="BE224" s="485"/>
    </row>
    <row r="225" spans="1:57" ht="15">
      <c r="A225" s="170"/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70"/>
      <c r="AA225" s="170"/>
      <c r="AB225" s="170"/>
      <c r="AC225" s="170"/>
      <c r="AD225" s="170"/>
      <c r="AE225" s="170"/>
      <c r="AF225" s="170"/>
      <c r="AG225" s="170"/>
      <c r="AH225" s="170"/>
      <c r="AI225" s="170"/>
      <c r="AJ225" s="170"/>
      <c r="AK225" s="170"/>
      <c r="AL225" s="170"/>
      <c r="AM225" s="170"/>
      <c r="AN225" s="170"/>
      <c r="AO225" s="170"/>
      <c r="AP225" s="170"/>
      <c r="AQ225" s="170"/>
      <c r="AR225" s="170"/>
      <c r="AS225" s="170"/>
      <c r="AT225" s="170"/>
      <c r="AU225" s="170"/>
      <c r="AV225" s="170"/>
      <c r="AW225" s="170"/>
      <c r="AX225" s="170"/>
      <c r="AY225" s="170"/>
      <c r="AZ225" s="170"/>
      <c r="BB225" s="151"/>
      <c r="BC225" s="172"/>
      <c r="BD225" s="172"/>
      <c r="BE225" s="172"/>
    </row>
    <row r="226" spans="1:57" ht="15">
      <c r="A226" s="170"/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  <c r="AA226" s="170"/>
      <c r="AB226" s="170"/>
      <c r="AC226" s="170"/>
      <c r="AD226" s="170"/>
      <c r="AE226" s="170"/>
      <c r="AF226" s="170"/>
      <c r="AG226" s="170"/>
      <c r="AH226" s="170"/>
      <c r="AI226" s="170"/>
      <c r="AJ226" s="170"/>
      <c r="AK226" s="170"/>
      <c r="AL226" s="170"/>
      <c r="AM226" s="170"/>
      <c r="AN226" s="170"/>
      <c r="AO226" s="170"/>
      <c r="AP226" s="170"/>
      <c r="AQ226" s="170"/>
      <c r="AR226" s="170"/>
      <c r="AS226" s="170"/>
      <c r="AT226" s="170"/>
      <c r="AU226" s="170"/>
      <c r="AV226" s="170"/>
      <c r="AW226" s="170"/>
      <c r="AX226" s="170"/>
      <c r="AY226" s="170"/>
      <c r="AZ226" s="170"/>
      <c r="BB226" s="151"/>
      <c r="BC226" s="172"/>
      <c r="BD226" s="172"/>
      <c r="BE226" s="172"/>
    </row>
    <row r="227" spans="1:57" ht="15">
      <c r="A227" s="461" t="s">
        <v>277</v>
      </c>
      <c r="B227" s="461"/>
      <c r="C227" s="461"/>
      <c r="D227" s="461"/>
      <c r="E227" s="461"/>
      <c r="F227" s="461"/>
      <c r="G227" s="461"/>
      <c r="H227" s="461"/>
      <c r="I227" s="461"/>
      <c r="J227" s="461"/>
      <c r="K227" s="461"/>
      <c r="L227" s="461"/>
      <c r="M227" s="461"/>
      <c r="N227" s="461"/>
      <c r="O227" s="461"/>
      <c r="P227" s="461"/>
      <c r="Q227" s="461"/>
      <c r="R227" s="461"/>
      <c r="S227" s="461"/>
      <c r="T227" s="461"/>
      <c r="U227" s="461"/>
      <c r="V227" s="461"/>
      <c r="W227" s="461"/>
      <c r="X227" s="461"/>
      <c r="Y227" s="461"/>
      <c r="Z227" s="461"/>
      <c r="AA227" s="461"/>
      <c r="AB227" s="461"/>
      <c r="AC227" s="461"/>
      <c r="AD227" s="461"/>
      <c r="AE227" s="461"/>
      <c r="AF227" s="461"/>
      <c r="AG227" s="461"/>
      <c r="AH227" s="461"/>
      <c r="AI227" s="461"/>
      <c r="AJ227" s="461"/>
      <c r="AK227" s="461"/>
      <c r="AL227" s="461"/>
      <c r="AM227" s="461"/>
      <c r="AN227" s="461"/>
      <c r="AO227" s="461"/>
      <c r="AP227" s="461"/>
      <c r="AQ227" s="461"/>
      <c r="AR227" s="461"/>
      <c r="AS227" s="461"/>
      <c r="AT227" s="461"/>
      <c r="AU227" s="461"/>
      <c r="AV227" s="461"/>
      <c r="AW227" s="461"/>
      <c r="AX227" s="461"/>
      <c r="AY227" s="461"/>
      <c r="AZ227" s="461"/>
      <c r="BA227" s="461"/>
      <c r="BB227" s="461"/>
      <c r="BC227" s="461"/>
      <c r="BD227" s="461"/>
      <c r="BE227" s="461"/>
    </row>
    <row r="228" spans="1:57" ht="1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</row>
    <row r="229" spans="1:59" ht="32.25" customHeight="1">
      <c r="A229" s="54" t="s">
        <v>123</v>
      </c>
      <c r="B229" s="491" t="s">
        <v>124</v>
      </c>
      <c r="C229" s="491"/>
      <c r="D229" s="491"/>
      <c r="E229" s="491"/>
      <c r="F229" s="491"/>
      <c r="G229" s="491"/>
      <c r="H229" s="491"/>
      <c r="I229" s="491"/>
      <c r="J229" s="491"/>
      <c r="K229" s="491"/>
      <c r="L229" s="491"/>
      <c r="M229" s="491"/>
      <c r="N229" s="491"/>
      <c r="O229" s="491"/>
      <c r="P229" s="491"/>
      <c r="Q229" s="491"/>
      <c r="R229" s="491"/>
      <c r="S229" s="491"/>
      <c r="T229" s="491"/>
      <c r="U229" s="491"/>
      <c r="V229" s="491"/>
      <c r="W229" s="491"/>
      <c r="X229" s="491"/>
      <c r="Y229" s="491"/>
      <c r="Z229" s="491"/>
      <c r="AA229" s="491"/>
      <c r="AB229" s="491"/>
      <c r="AC229" s="491"/>
      <c r="AD229" s="491"/>
      <c r="AE229" s="491"/>
      <c r="AF229" s="491"/>
      <c r="AG229" s="491"/>
      <c r="AH229" s="491"/>
      <c r="AI229" s="491"/>
      <c r="AJ229" s="491"/>
      <c r="AK229" s="491"/>
      <c r="AL229" s="491"/>
      <c r="AM229" s="491"/>
      <c r="AN229" s="491"/>
      <c r="AO229" s="491"/>
      <c r="AP229" s="491"/>
      <c r="AQ229" s="491"/>
      <c r="AR229" s="491"/>
      <c r="AS229" s="491"/>
      <c r="AT229" s="491"/>
      <c r="AU229" s="491"/>
      <c r="AV229" s="491"/>
      <c r="AW229" s="491"/>
      <c r="AX229" s="491"/>
      <c r="AY229" s="491"/>
      <c r="AZ229" s="491"/>
      <c r="BA229" s="492"/>
      <c r="BB229" s="84" t="s">
        <v>278</v>
      </c>
      <c r="BC229" s="490" t="s">
        <v>279</v>
      </c>
      <c r="BD229" s="491"/>
      <c r="BE229" s="492"/>
      <c r="BF229" s="54" t="s">
        <v>147</v>
      </c>
      <c r="BG229" s="174"/>
    </row>
    <row r="230" spans="1:59" ht="15">
      <c r="A230" s="86">
        <v>1</v>
      </c>
      <c r="B230" s="495">
        <v>2</v>
      </c>
      <c r="C230" s="495"/>
      <c r="D230" s="495"/>
      <c r="E230" s="495"/>
      <c r="F230" s="495"/>
      <c r="G230" s="495"/>
      <c r="H230" s="495"/>
      <c r="I230" s="495"/>
      <c r="J230" s="495"/>
      <c r="K230" s="495"/>
      <c r="L230" s="495"/>
      <c r="M230" s="495"/>
      <c r="N230" s="495"/>
      <c r="O230" s="495"/>
      <c r="P230" s="495"/>
      <c r="Q230" s="495"/>
      <c r="R230" s="495"/>
      <c r="S230" s="495"/>
      <c r="T230" s="495"/>
      <c r="U230" s="495"/>
      <c r="V230" s="495"/>
      <c r="W230" s="495"/>
      <c r="X230" s="495"/>
      <c r="Y230" s="495"/>
      <c r="Z230" s="495"/>
      <c r="AA230" s="495"/>
      <c r="AB230" s="495"/>
      <c r="AC230" s="495"/>
      <c r="AD230" s="495"/>
      <c r="AE230" s="495"/>
      <c r="AF230" s="495"/>
      <c r="AG230" s="495"/>
      <c r="AH230" s="495"/>
      <c r="AI230" s="495"/>
      <c r="AJ230" s="495"/>
      <c r="AK230" s="495"/>
      <c r="AL230" s="495"/>
      <c r="AM230" s="495"/>
      <c r="AN230" s="495"/>
      <c r="AO230" s="495"/>
      <c r="AP230" s="495"/>
      <c r="AQ230" s="495"/>
      <c r="AR230" s="495"/>
      <c r="AS230" s="495"/>
      <c r="AT230" s="495"/>
      <c r="AU230" s="495"/>
      <c r="AV230" s="495"/>
      <c r="AW230" s="495"/>
      <c r="AX230" s="495"/>
      <c r="AY230" s="495"/>
      <c r="AZ230" s="495"/>
      <c r="BA230" s="496"/>
      <c r="BB230" s="88">
        <v>3</v>
      </c>
      <c r="BC230" s="494">
        <v>4</v>
      </c>
      <c r="BD230" s="495"/>
      <c r="BE230" s="496"/>
      <c r="BF230" s="86">
        <v>5</v>
      </c>
      <c r="BG230" s="111"/>
    </row>
    <row r="231" spans="1:59" ht="36.75" customHeight="1">
      <c r="A231" s="95" t="s">
        <v>181</v>
      </c>
      <c r="B231" s="653" t="s">
        <v>280</v>
      </c>
      <c r="C231" s="661"/>
      <c r="D231" s="661"/>
      <c r="E231" s="661"/>
      <c r="F231" s="661"/>
      <c r="G231" s="661"/>
      <c r="H231" s="661"/>
      <c r="I231" s="661"/>
      <c r="J231" s="661"/>
      <c r="K231" s="661"/>
      <c r="L231" s="661"/>
      <c r="M231" s="661"/>
      <c r="N231" s="661"/>
      <c r="O231" s="661"/>
      <c r="P231" s="661"/>
      <c r="Q231" s="661"/>
      <c r="R231" s="661"/>
      <c r="S231" s="661"/>
      <c r="T231" s="661"/>
      <c r="U231" s="661"/>
      <c r="V231" s="661"/>
      <c r="W231" s="661"/>
      <c r="X231" s="661"/>
      <c r="Y231" s="661"/>
      <c r="Z231" s="661"/>
      <c r="AA231" s="661"/>
      <c r="AB231" s="661"/>
      <c r="AC231" s="661"/>
      <c r="AD231" s="661"/>
      <c r="AE231" s="661"/>
      <c r="AF231" s="661"/>
      <c r="AG231" s="661"/>
      <c r="AH231" s="661"/>
      <c r="AI231" s="661"/>
      <c r="AJ231" s="661"/>
      <c r="AK231" s="661"/>
      <c r="AL231" s="661"/>
      <c r="AM231" s="661"/>
      <c r="AN231" s="661"/>
      <c r="AO231" s="661"/>
      <c r="AP231" s="661"/>
      <c r="AQ231" s="661"/>
      <c r="AR231" s="661"/>
      <c r="AS231" s="661"/>
      <c r="AT231" s="661"/>
      <c r="AU231" s="661"/>
      <c r="AV231" s="661"/>
      <c r="AW231" s="661"/>
      <c r="AX231" s="661"/>
      <c r="AY231" s="661"/>
      <c r="AZ231" s="661"/>
      <c r="BA231" s="662"/>
      <c r="BB231" s="88"/>
      <c r="BC231" s="494"/>
      <c r="BD231" s="536"/>
      <c r="BE231" s="532"/>
      <c r="BF231" s="177"/>
      <c r="BG231" s="178"/>
    </row>
    <row r="232" spans="1:59" ht="15" customHeight="1">
      <c r="A232" s="86">
        <v>2</v>
      </c>
      <c r="B232" s="528" t="s">
        <v>281</v>
      </c>
      <c r="C232" s="582"/>
      <c r="D232" s="582"/>
      <c r="E232" s="582"/>
      <c r="F232" s="582"/>
      <c r="G232" s="582"/>
      <c r="H232" s="582"/>
      <c r="I232" s="582"/>
      <c r="J232" s="582"/>
      <c r="K232" s="582"/>
      <c r="L232" s="582"/>
      <c r="M232" s="582"/>
      <c r="N232" s="582"/>
      <c r="O232" s="582"/>
      <c r="P232" s="582"/>
      <c r="Q232" s="582"/>
      <c r="R232" s="582"/>
      <c r="S232" s="582"/>
      <c r="T232" s="582"/>
      <c r="U232" s="582"/>
      <c r="V232" s="582"/>
      <c r="W232" s="582"/>
      <c r="X232" s="582"/>
      <c r="Y232" s="582"/>
      <c r="Z232" s="582"/>
      <c r="AA232" s="582"/>
      <c r="AB232" s="582"/>
      <c r="AC232" s="582"/>
      <c r="AD232" s="582"/>
      <c r="AE232" s="582"/>
      <c r="AF232" s="582"/>
      <c r="AG232" s="582"/>
      <c r="AH232" s="582"/>
      <c r="AI232" s="582"/>
      <c r="AJ232" s="582"/>
      <c r="AK232" s="582"/>
      <c r="AL232" s="582"/>
      <c r="AM232" s="582"/>
      <c r="AN232" s="582"/>
      <c r="AO232" s="582"/>
      <c r="AP232" s="582"/>
      <c r="AQ232" s="582"/>
      <c r="AR232" s="582"/>
      <c r="AS232" s="582"/>
      <c r="AT232" s="582"/>
      <c r="AU232" s="582"/>
      <c r="AV232" s="582"/>
      <c r="AW232" s="582"/>
      <c r="AX232" s="582"/>
      <c r="AY232" s="582"/>
      <c r="AZ232" s="582"/>
      <c r="BA232" s="583"/>
      <c r="BB232" s="88"/>
      <c r="BC232" s="494"/>
      <c r="BD232" s="536"/>
      <c r="BE232" s="532"/>
      <c r="BF232" s="177"/>
      <c r="BG232" s="178"/>
    </row>
    <row r="233" spans="1:59" ht="15" customHeight="1">
      <c r="A233" s="86">
        <v>3</v>
      </c>
      <c r="B233" s="96" t="s">
        <v>282</v>
      </c>
      <c r="C233" s="179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179"/>
      <c r="U233" s="179"/>
      <c r="V233" s="179"/>
      <c r="W233" s="179"/>
      <c r="X233" s="179"/>
      <c r="Y233" s="179"/>
      <c r="Z233" s="179"/>
      <c r="AA233" s="179"/>
      <c r="AB233" s="179"/>
      <c r="AC233" s="179"/>
      <c r="AD233" s="179"/>
      <c r="AE233" s="179"/>
      <c r="AF233" s="179"/>
      <c r="AG233" s="179"/>
      <c r="AH233" s="179"/>
      <c r="AI233" s="179"/>
      <c r="AJ233" s="179"/>
      <c r="AK233" s="179"/>
      <c r="AL233" s="179"/>
      <c r="AM233" s="179"/>
      <c r="AN233" s="179"/>
      <c r="AO233" s="179"/>
      <c r="AP233" s="179"/>
      <c r="AQ233" s="179"/>
      <c r="AR233" s="179"/>
      <c r="AS233" s="179"/>
      <c r="AT233" s="179"/>
      <c r="AU233" s="179"/>
      <c r="AV233" s="179"/>
      <c r="AW233" s="179"/>
      <c r="AX233" s="179"/>
      <c r="AY233" s="179"/>
      <c r="AZ233" s="179"/>
      <c r="BA233" s="180"/>
      <c r="BB233" s="88"/>
      <c r="BC233" s="494"/>
      <c r="BD233" s="536"/>
      <c r="BE233" s="532"/>
      <c r="BF233" s="177"/>
      <c r="BG233" s="178"/>
    </row>
    <row r="234" spans="1:59" ht="15" customHeight="1">
      <c r="A234" s="86">
        <v>4</v>
      </c>
      <c r="B234" s="96" t="s">
        <v>283</v>
      </c>
      <c r="C234" s="179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179"/>
      <c r="U234" s="179"/>
      <c r="V234" s="179"/>
      <c r="W234" s="179"/>
      <c r="X234" s="179"/>
      <c r="Y234" s="179"/>
      <c r="Z234" s="179"/>
      <c r="AA234" s="179"/>
      <c r="AB234" s="179"/>
      <c r="AC234" s="179"/>
      <c r="AD234" s="179"/>
      <c r="AE234" s="179"/>
      <c r="AF234" s="179"/>
      <c r="AG234" s="179"/>
      <c r="AH234" s="179"/>
      <c r="AI234" s="179"/>
      <c r="AJ234" s="179"/>
      <c r="AK234" s="179"/>
      <c r="AL234" s="179"/>
      <c r="AM234" s="179"/>
      <c r="AN234" s="179"/>
      <c r="AO234" s="179"/>
      <c r="AP234" s="179"/>
      <c r="AQ234" s="179"/>
      <c r="AR234" s="179"/>
      <c r="AS234" s="179"/>
      <c r="AT234" s="179"/>
      <c r="AU234" s="179"/>
      <c r="AV234" s="179"/>
      <c r="AW234" s="179"/>
      <c r="AX234" s="179"/>
      <c r="AY234" s="179"/>
      <c r="AZ234" s="179"/>
      <c r="BA234" s="180"/>
      <c r="BB234" s="88"/>
      <c r="BC234" s="494"/>
      <c r="BD234" s="536"/>
      <c r="BE234" s="532"/>
      <c r="BF234" s="177"/>
      <c r="BG234" s="178"/>
    </row>
    <row r="235" spans="1:59" ht="32.25" customHeight="1">
      <c r="A235" s="86">
        <v>5</v>
      </c>
      <c r="B235" s="497" t="s">
        <v>284</v>
      </c>
      <c r="C235" s="537"/>
      <c r="D235" s="537"/>
      <c r="E235" s="537"/>
      <c r="F235" s="537"/>
      <c r="G235" s="537"/>
      <c r="H235" s="537"/>
      <c r="I235" s="537"/>
      <c r="J235" s="537"/>
      <c r="K235" s="537"/>
      <c r="L235" s="537"/>
      <c r="M235" s="537"/>
      <c r="N235" s="537"/>
      <c r="O235" s="537"/>
      <c r="P235" s="537"/>
      <c r="Q235" s="537"/>
      <c r="R235" s="537"/>
      <c r="S235" s="537"/>
      <c r="T235" s="537"/>
      <c r="U235" s="537"/>
      <c r="V235" s="537"/>
      <c r="W235" s="537"/>
      <c r="X235" s="537"/>
      <c r="Y235" s="537"/>
      <c r="Z235" s="537"/>
      <c r="AA235" s="537"/>
      <c r="AB235" s="537"/>
      <c r="AC235" s="537"/>
      <c r="AD235" s="537"/>
      <c r="AE235" s="537"/>
      <c r="AF235" s="537"/>
      <c r="AG235" s="537"/>
      <c r="AH235" s="537"/>
      <c r="AI235" s="537"/>
      <c r="AJ235" s="537"/>
      <c r="AK235" s="537"/>
      <c r="AL235" s="537"/>
      <c r="AM235" s="537"/>
      <c r="AN235" s="537"/>
      <c r="AO235" s="537"/>
      <c r="AP235" s="537"/>
      <c r="AQ235" s="537"/>
      <c r="AR235" s="537"/>
      <c r="AS235" s="537"/>
      <c r="AT235" s="537"/>
      <c r="AU235" s="537"/>
      <c r="AV235" s="537"/>
      <c r="AW235" s="537"/>
      <c r="AX235" s="537"/>
      <c r="AY235" s="537"/>
      <c r="AZ235" s="537"/>
      <c r="BA235" s="601"/>
      <c r="BB235" s="88"/>
      <c r="BC235" s="494"/>
      <c r="BD235" s="536"/>
      <c r="BE235" s="532"/>
      <c r="BF235" s="177"/>
      <c r="BG235" s="178"/>
    </row>
    <row r="236" spans="1:59" ht="21.75" customHeight="1">
      <c r="A236" s="95" t="s">
        <v>261</v>
      </c>
      <c r="B236" s="653" t="s">
        <v>285</v>
      </c>
      <c r="C236" s="661"/>
      <c r="D236" s="661"/>
      <c r="E236" s="661"/>
      <c r="F236" s="661"/>
      <c r="G236" s="661"/>
      <c r="H236" s="661"/>
      <c r="I236" s="661"/>
      <c r="J236" s="661"/>
      <c r="K236" s="661"/>
      <c r="L236" s="661"/>
      <c r="M236" s="661"/>
      <c r="N236" s="661"/>
      <c r="O236" s="661"/>
      <c r="P236" s="661"/>
      <c r="Q236" s="661"/>
      <c r="R236" s="661"/>
      <c r="S236" s="661"/>
      <c r="T236" s="661"/>
      <c r="U236" s="661"/>
      <c r="V236" s="661"/>
      <c r="W236" s="661"/>
      <c r="X236" s="661"/>
      <c r="Y236" s="661"/>
      <c r="Z236" s="661"/>
      <c r="AA236" s="661"/>
      <c r="AB236" s="661"/>
      <c r="AC236" s="661"/>
      <c r="AD236" s="661"/>
      <c r="AE236" s="661"/>
      <c r="AF236" s="661"/>
      <c r="AG236" s="661"/>
      <c r="AH236" s="661"/>
      <c r="AI236" s="661"/>
      <c r="AJ236" s="661"/>
      <c r="AK236" s="661"/>
      <c r="AL236" s="661"/>
      <c r="AM236" s="661"/>
      <c r="AN236" s="661"/>
      <c r="AO236" s="661"/>
      <c r="AP236" s="661"/>
      <c r="AQ236" s="661"/>
      <c r="AR236" s="661"/>
      <c r="AS236" s="661"/>
      <c r="AT236" s="661"/>
      <c r="AU236" s="661"/>
      <c r="AV236" s="661"/>
      <c r="AW236" s="661"/>
      <c r="AX236" s="661"/>
      <c r="AY236" s="661"/>
      <c r="AZ236" s="661"/>
      <c r="BA236" s="662"/>
      <c r="BB236" s="169"/>
      <c r="BC236" s="665"/>
      <c r="BD236" s="665"/>
      <c r="BE236" s="665"/>
      <c r="BF236" s="181"/>
      <c r="BG236" s="182"/>
    </row>
    <row r="237" spans="1:59" ht="15">
      <c r="A237" s="170"/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  <c r="AA237" s="170"/>
      <c r="AB237" s="170"/>
      <c r="AC237" s="170"/>
      <c r="AD237" s="170"/>
      <c r="AE237" s="170"/>
      <c r="AF237" s="170"/>
      <c r="AG237" s="170"/>
      <c r="AH237" s="170"/>
      <c r="AI237" s="170"/>
      <c r="AJ237" s="170"/>
      <c r="AK237" s="170"/>
      <c r="AL237" s="170"/>
      <c r="AM237" s="170"/>
      <c r="AN237" s="170"/>
      <c r="AO237" s="170"/>
      <c r="AP237" s="170"/>
      <c r="AQ237" s="170"/>
      <c r="AR237" s="170"/>
      <c r="AS237" s="170"/>
      <c r="AT237" s="170"/>
      <c r="AU237" s="170"/>
      <c r="AV237" s="170"/>
      <c r="AW237" s="170"/>
      <c r="AX237" s="170"/>
      <c r="AY237" s="170"/>
      <c r="AZ237" s="170"/>
      <c r="BC237" s="151"/>
      <c r="BD237" s="151"/>
      <c r="BE237" s="151" t="s">
        <v>134</v>
      </c>
      <c r="BF237" s="183">
        <f>SUM(BB237:BE237)</f>
        <v>0</v>
      </c>
      <c r="BG237" s="151"/>
    </row>
    <row r="238" spans="1:57" ht="15">
      <c r="A238" s="170"/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70"/>
      <c r="U238" s="170"/>
      <c r="V238" s="170"/>
      <c r="W238" s="170"/>
      <c r="X238" s="170"/>
      <c r="Y238" s="170"/>
      <c r="Z238" s="170"/>
      <c r="AA238" s="170"/>
      <c r="AB238" s="170"/>
      <c r="AC238" s="170"/>
      <c r="AD238" s="170"/>
      <c r="AE238" s="170"/>
      <c r="AF238" s="170"/>
      <c r="AG238" s="170"/>
      <c r="AH238" s="170"/>
      <c r="AI238" s="170"/>
      <c r="AJ238" s="170"/>
      <c r="AK238" s="170"/>
      <c r="AL238" s="170"/>
      <c r="AM238" s="170"/>
      <c r="AN238" s="170"/>
      <c r="AO238" s="170"/>
      <c r="AP238" s="170"/>
      <c r="AQ238" s="170"/>
      <c r="AR238" s="170"/>
      <c r="AS238" s="170"/>
      <c r="AT238" s="170"/>
      <c r="AU238" s="170"/>
      <c r="AV238" s="170"/>
      <c r="AW238" s="170"/>
      <c r="AX238" s="170"/>
      <c r="AY238" s="170"/>
      <c r="AZ238" s="170"/>
      <c r="BA238" s="151"/>
      <c r="BB238" s="151"/>
      <c r="BC238" s="151"/>
      <c r="BD238" s="151"/>
      <c r="BE238" s="151"/>
    </row>
    <row r="239" spans="1:57" ht="15">
      <c r="A239" s="461" t="s">
        <v>286</v>
      </c>
      <c r="B239" s="461"/>
      <c r="C239" s="461"/>
      <c r="D239" s="461"/>
      <c r="E239" s="461"/>
      <c r="F239" s="461"/>
      <c r="G239" s="461"/>
      <c r="H239" s="461"/>
      <c r="I239" s="461"/>
      <c r="J239" s="461"/>
      <c r="K239" s="461"/>
      <c r="L239" s="461"/>
      <c r="M239" s="461"/>
      <c r="N239" s="461"/>
      <c r="O239" s="461"/>
      <c r="P239" s="461"/>
      <c r="Q239" s="461"/>
      <c r="R239" s="461"/>
      <c r="S239" s="461"/>
      <c r="T239" s="461"/>
      <c r="U239" s="461"/>
      <c r="V239" s="461"/>
      <c r="W239" s="461"/>
      <c r="X239" s="461"/>
      <c r="Y239" s="461"/>
      <c r="Z239" s="461"/>
      <c r="AA239" s="461"/>
      <c r="AB239" s="461"/>
      <c r="AC239" s="461"/>
      <c r="AD239" s="461"/>
      <c r="AE239" s="461"/>
      <c r="AF239" s="461"/>
      <c r="AG239" s="461"/>
      <c r="AH239" s="461"/>
      <c r="AI239" s="461"/>
      <c r="AJ239" s="461"/>
      <c r="AK239" s="461"/>
      <c r="AL239" s="461"/>
      <c r="AM239" s="461"/>
      <c r="AN239" s="461"/>
      <c r="AO239" s="461"/>
      <c r="AP239" s="461"/>
      <c r="AQ239" s="461"/>
      <c r="AR239" s="461"/>
      <c r="AS239" s="461"/>
      <c r="AT239" s="461"/>
      <c r="AU239" s="461"/>
      <c r="AV239" s="461"/>
      <c r="AW239" s="461"/>
      <c r="AX239" s="461"/>
      <c r="AY239" s="461"/>
      <c r="AZ239" s="461"/>
      <c r="BA239" s="461"/>
      <c r="BB239" s="461"/>
      <c r="BC239" s="461"/>
      <c r="BD239" s="461"/>
      <c r="BE239" s="461"/>
    </row>
    <row r="240" spans="1:57" ht="1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</row>
    <row r="241" spans="1:57" ht="30">
      <c r="A241" s="54" t="s">
        <v>123</v>
      </c>
      <c r="B241" s="491" t="s">
        <v>124</v>
      </c>
      <c r="C241" s="491"/>
      <c r="D241" s="491"/>
      <c r="E241" s="491"/>
      <c r="F241" s="491"/>
      <c r="G241" s="491"/>
      <c r="H241" s="491"/>
      <c r="I241" s="491"/>
      <c r="J241" s="491"/>
      <c r="K241" s="491"/>
      <c r="L241" s="491"/>
      <c r="M241" s="491"/>
      <c r="N241" s="491"/>
      <c r="O241" s="491"/>
      <c r="P241" s="491"/>
      <c r="Q241" s="491"/>
      <c r="R241" s="491"/>
      <c r="S241" s="491"/>
      <c r="T241" s="491"/>
      <c r="U241" s="491"/>
      <c r="V241" s="491"/>
      <c r="W241" s="491"/>
      <c r="X241" s="491"/>
      <c r="Y241" s="491"/>
      <c r="Z241" s="491"/>
      <c r="AA241" s="491"/>
      <c r="AB241" s="491"/>
      <c r="AC241" s="491"/>
      <c r="AD241" s="491"/>
      <c r="AE241" s="491"/>
      <c r="AF241" s="491"/>
      <c r="AG241" s="491"/>
      <c r="AH241" s="491"/>
      <c r="AI241" s="491"/>
      <c r="AJ241" s="491"/>
      <c r="AK241" s="491"/>
      <c r="AL241" s="491"/>
      <c r="AM241" s="491"/>
      <c r="AN241" s="491"/>
      <c r="AO241" s="491"/>
      <c r="AP241" s="491"/>
      <c r="AQ241" s="491"/>
      <c r="AR241" s="491"/>
      <c r="AS241" s="491"/>
      <c r="AT241" s="491"/>
      <c r="AU241" s="491"/>
      <c r="AV241" s="491"/>
      <c r="AW241" s="491"/>
      <c r="AX241" s="491"/>
      <c r="AY241" s="491"/>
      <c r="AZ241" s="491"/>
      <c r="BA241" s="492"/>
      <c r="BB241" s="54" t="s">
        <v>147</v>
      </c>
      <c r="BC241" s="666"/>
      <c r="BD241" s="666"/>
      <c r="BE241" s="666"/>
    </row>
    <row r="242" spans="1:57" ht="15">
      <c r="A242" s="86">
        <v>1</v>
      </c>
      <c r="B242" s="495">
        <v>2</v>
      </c>
      <c r="C242" s="495"/>
      <c r="D242" s="495"/>
      <c r="E242" s="495"/>
      <c r="F242" s="495"/>
      <c r="G242" s="495"/>
      <c r="H242" s="495"/>
      <c r="I242" s="495"/>
      <c r="J242" s="495"/>
      <c r="K242" s="495"/>
      <c r="L242" s="495"/>
      <c r="M242" s="495"/>
      <c r="N242" s="495"/>
      <c r="O242" s="495"/>
      <c r="P242" s="495"/>
      <c r="Q242" s="495"/>
      <c r="R242" s="495"/>
      <c r="S242" s="495"/>
      <c r="T242" s="495"/>
      <c r="U242" s="495"/>
      <c r="V242" s="495"/>
      <c r="W242" s="495"/>
      <c r="X242" s="495"/>
      <c r="Y242" s="495"/>
      <c r="Z242" s="495"/>
      <c r="AA242" s="495"/>
      <c r="AB242" s="495"/>
      <c r="AC242" s="495"/>
      <c r="AD242" s="495"/>
      <c r="AE242" s="495"/>
      <c r="AF242" s="495"/>
      <c r="AG242" s="495"/>
      <c r="AH242" s="495"/>
      <c r="AI242" s="495"/>
      <c r="AJ242" s="495"/>
      <c r="AK242" s="495"/>
      <c r="AL242" s="495"/>
      <c r="AM242" s="495"/>
      <c r="AN242" s="495"/>
      <c r="AO242" s="495"/>
      <c r="AP242" s="495"/>
      <c r="AQ242" s="495"/>
      <c r="AR242" s="495"/>
      <c r="AS242" s="495"/>
      <c r="AT242" s="495"/>
      <c r="AU242" s="495"/>
      <c r="AV242" s="495"/>
      <c r="AW242" s="495"/>
      <c r="AX242" s="495"/>
      <c r="AY242" s="495"/>
      <c r="AZ242" s="495"/>
      <c r="BA242" s="496"/>
      <c r="BB242" s="86">
        <v>3</v>
      </c>
      <c r="BC242" s="664"/>
      <c r="BD242" s="664"/>
      <c r="BE242" s="664"/>
    </row>
    <row r="243" spans="1:57" ht="15">
      <c r="A243" s="86">
        <v>1</v>
      </c>
      <c r="B243" s="494"/>
      <c r="C243" s="536"/>
      <c r="D243" s="536"/>
      <c r="E243" s="536"/>
      <c r="F243" s="536"/>
      <c r="G243" s="536"/>
      <c r="H243" s="536"/>
      <c r="I243" s="536"/>
      <c r="J243" s="536"/>
      <c r="K243" s="536"/>
      <c r="L243" s="536"/>
      <c r="M243" s="536"/>
      <c r="N243" s="536"/>
      <c r="O243" s="536"/>
      <c r="P243" s="536"/>
      <c r="Q243" s="536"/>
      <c r="R243" s="536"/>
      <c r="S243" s="536"/>
      <c r="T243" s="536"/>
      <c r="U243" s="536"/>
      <c r="V243" s="536"/>
      <c r="W243" s="536"/>
      <c r="X243" s="536"/>
      <c r="Y243" s="536"/>
      <c r="Z243" s="536"/>
      <c r="AA243" s="536"/>
      <c r="AB243" s="536"/>
      <c r="AC243" s="536"/>
      <c r="AD243" s="536"/>
      <c r="AE243" s="536"/>
      <c r="AF243" s="536"/>
      <c r="AG243" s="536"/>
      <c r="AH243" s="536"/>
      <c r="AI243" s="536"/>
      <c r="AJ243" s="536"/>
      <c r="AK243" s="536"/>
      <c r="AL243" s="536"/>
      <c r="AM243" s="536"/>
      <c r="AN243" s="536"/>
      <c r="AO243" s="536"/>
      <c r="AP243" s="536"/>
      <c r="AQ243" s="536"/>
      <c r="AR243" s="536"/>
      <c r="AS243" s="536"/>
      <c r="AT243" s="536"/>
      <c r="AU243" s="536"/>
      <c r="AV243" s="536"/>
      <c r="AW243" s="536"/>
      <c r="AX243" s="536"/>
      <c r="AY243" s="536"/>
      <c r="AZ243" s="536"/>
      <c r="BA243" s="532"/>
      <c r="BB243" s="86"/>
      <c r="BC243" s="663"/>
      <c r="BD243" s="664"/>
      <c r="BE243" s="664"/>
    </row>
    <row r="244" spans="1:57" ht="15">
      <c r="A244" s="95"/>
      <c r="B244" s="668"/>
      <c r="C244" s="668"/>
      <c r="D244" s="668"/>
      <c r="E244" s="668"/>
      <c r="F244" s="668"/>
      <c r="G244" s="668"/>
      <c r="H244" s="668"/>
      <c r="I244" s="668"/>
      <c r="J244" s="668"/>
      <c r="K244" s="668"/>
      <c r="L244" s="668"/>
      <c r="M244" s="668"/>
      <c r="N244" s="668"/>
      <c r="O244" s="668"/>
      <c r="P244" s="668"/>
      <c r="Q244" s="668"/>
      <c r="R244" s="668"/>
      <c r="S244" s="668"/>
      <c r="T244" s="668"/>
      <c r="U244" s="668"/>
      <c r="V244" s="668"/>
      <c r="W244" s="668"/>
      <c r="X244" s="668"/>
      <c r="Y244" s="668"/>
      <c r="Z244" s="668"/>
      <c r="AA244" s="668"/>
      <c r="AB244" s="668"/>
      <c r="AC244" s="668"/>
      <c r="AD244" s="668"/>
      <c r="AE244" s="668"/>
      <c r="AF244" s="668"/>
      <c r="AG244" s="668"/>
      <c r="AH244" s="668"/>
      <c r="AI244" s="668"/>
      <c r="AJ244" s="668"/>
      <c r="AK244" s="668"/>
      <c r="AL244" s="668"/>
      <c r="AM244" s="668"/>
      <c r="AN244" s="668"/>
      <c r="AO244" s="668"/>
      <c r="AP244" s="668"/>
      <c r="AQ244" s="668"/>
      <c r="AR244" s="668"/>
      <c r="AS244" s="668"/>
      <c r="AT244" s="668"/>
      <c r="AU244" s="668"/>
      <c r="AV244" s="668"/>
      <c r="AW244" s="668"/>
      <c r="AX244" s="668"/>
      <c r="AY244" s="668"/>
      <c r="AZ244" s="668"/>
      <c r="BA244" s="669"/>
      <c r="BB244" s="168"/>
      <c r="BC244" s="670"/>
      <c r="BD244" s="670"/>
      <c r="BE244" s="670"/>
    </row>
    <row r="245" spans="1:57" ht="15">
      <c r="A245" s="170"/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  <c r="AK245" s="170"/>
      <c r="AL245" s="170"/>
      <c r="AM245" s="170"/>
      <c r="AN245" s="170"/>
      <c r="AO245" s="170"/>
      <c r="AP245" s="170"/>
      <c r="AQ245" s="170"/>
      <c r="AR245" s="170"/>
      <c r="AS245" s="170"/>
      <c r="AT245" s="170"/>
      <c r="AU245" s="170"/>
      <c r="AV245" s="170"/>
      <c r="AW245" s="170"/>
      <c r="AX245" s="170"/>
      <c r="AY245" s="170"/>
      <c r="AZ245" s="170"/>
      <c r="BA245" s="171" t="s">
        <v>134</v>
      </c>
      <c r="BB245" s="183">
        <f>BB243+BB244</f>
        <v>0</v>
      </c>
      <c r="BC245" s="667"/>
      <c r="BD245" s="667"/>
      <c r="BE245" s="667"/>
    </row>
    <row r="246" spans="1:57" ht="15">
      <c r="A246" s="170"/>
      <c r="B246" s="170"/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  <c r="T246" s="170"/>
      <c r="U246" s="170"/>
      <c r="V246" s="170"/>
      <c r="W246" s="170"/>
      <c r="X246" s="170"/>
      <c r="Y246" s="170"/>
      <c r="Z246" s="170"/>
      <c r="AA246" s="170"/>
      <c r="AB246" s="170"/>
      <c r="AC246" s="170"/>
      <c r="AD246" s="170"/>
      <c r="AE246" s="170"/>
      <c r="AF246" s="170"/>
      <c r="AG246" s="170"/>
      <c r="AH246" s="170"/>
      <c r="AI246" s="170"/>
      <c r="AJ246" s="170"/>
      <c r="AK246" s="170"/>
      <c r="AL246" s="170"/>
      <c r="AM246" s="170"/>
      <c r="AN246" s="170"/>
      <c r="AO246" s="170"/>
      <c r="AP246" s="170"/>
      <c r="AQ246" s="170"/>
      <c r="AR246" s="170"/>
      <c r="AS246" s="170"/>
      <c r="AT246" s="170"/>
      <c r="AU246" s="170"/>
      <c r="AV246" s="170"/>
      <c r="AW246" s="170"/>
      <c r="AX246" s="170"/>
      <c r="AY246" s="170"/>
      <c r="AZ246" s="170"/>
      <c r="BA246" s="151"/>
      <c r="BB246" s="151"/>
      <c r="BC246" s="151"/>
      <c r="BD246" s="151"/>
      <c r="BE246" s="151"/>
    </row>
    <row r="247" spans="1:57" ht="1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</row>
    <row r="248" spans="1:57" ht="15">
      <c r="A248" s="461" t="s">
        <v>287</v>
      </c>
      <c r="B248" s="461"/>
      <c r="C248" s="461"/>
      <c r="D248" s="461"/>
      <c r="E248" s="461"/>
      <c r="F248" s="461"/>
      <c r="G248" s="461"/>
      <c r="H248" s="461"/>
      <c r="I248" s="461"/>
      <c r="J248" s="461"/>
      <c r="K248" s="461"/>
      <c r="L248" s="461"/>
      <c r="M248" s="461"/>
      <c r="N248" s="461"/>
      <c r="O248" s="461"/>
      <c r="P248" s="461"/>
      <c r="Q248" s="461"/>
      <c r="R248" s="461"/>
      <c r="S248" s="461"/>
      <c r="T248" s="461"/>
      <c r="U248" s="461"/>
      <c r="V248" s="461"/>
      <c r="W248" s="461"/>
      <c r="X248" s="461"/>
      <c r="Y248" s="461"/>
      <c r="Z248" s="461"/>
      <c r="AA248" s="461"/>
      <c r="AB248" s="461"/>
      <c r="AC248" s="461"/>
      <c r="AD248" s="461"/>
      <c r="AE248" s="461"/>
      <c r="AF248" s="461"/>
      <c r="AG248" s="461"/>
      <c r="AH248" s="461"/>
      <c r="AI248" s="461"/>
      <c r="AJ248" s="461"/>
      <c r="AK248" s="461"/>
      <c r="AL248" s="461"/>
      <c r="AM248" s="461"/>
      <c r="AN248" s="461"/>
      <c r="AO248" s="461"/>
      <c r="AP248" s="461"/>
      <c r="AQ248" s="461"/>
      <c r="AR248" s="461"/>
      <c r="AS248" s="461"/>
      <c r="AT248" s="461"/>
      <c r="AU248" s="461"/>
      <c r="AV248" s="461"/>
      <c r="AW248" s="461"/>
      <c r="AX248" s="461"/>
      <c r="AY248" s="461"/>
      <c r="AZ248" s="461"/>
      <c r="BA248" s="461"/>
      <c r="BB248" s="461"/>
      <c r="BC248" s="461"/>
      <c r="BD248" s="461"/>
      <c r="BE248" s="461"/>
    </row>
    <row r="249" spans="1:57" ht="1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</row>
    <row r="250" spans="1:57" ht="30">
      <c r="A250" s="54" t="s">
        <v>123</v>
      </c>
      <c r="B250" s="491" t="s">
        <v>124</v>
      </c>
      <c r="C250" s="491"/>
      <c r="D250" s="491"/>
      <c r="E250" s="491"/>
      <c r="F250" s="491"/>
      <c r="G250" s="491"/>
      <c r="H250" s="491"/>
      <c r="I250" s="491"/>
      <c r="J250" s="491"/>
      <c r="K250" s="491"/>
      <c r="L250" s="491"/>
      <c r="M250" s="491"/>
      <c r="N250" s="491"/>
      <c r="O250" s="491"/>
      <c r="P250" s="491"/>
      <c r="Q250" s="491"/>
      <c r="R250" s="491"/>
      <c r="S250" s="491"/>
      <c r="T250" s="491"/>
      <c r="U250" s="491"/>
      <c r="V250" s="491"/>
      <c r="W250" s="491"/>
      <c r="X250" s="491"/>
      <c r="Y250" s="491"/>
      <c r="Z250" s="491"/>
      <c r="AA250" s="491"/>
      <c r="AB250" s="491"/>
      <c r="AC250" s="491"/>
      <c r="AD250" s="491"/>
      <c r="AE250" s="491"/>
      <c r="AF250" s="491"/>
      <c r="AG250" s="491"/>
      <c r="AH250" s="491"/>
      <c r="AI250" s="491"/>
      <c r="AJ250" s="491"/>
      <c r="AK250" s="491"/>
      <c r="AL250" s="491"/>
      <c r="AM250" s="491"/>
      <c r="AN250" s="491"/>
      <c r="AO250" s="491"/>
      <c r="AP250" s="491"/>
      <c r="AQ250" s="491"/>
      <c r="AR250" s="491"/>
      <c r="AS250" s="491"/>
      <c r="AT250" s="491"/>
      <c r="AU250" s="491"/>
      <c r="AV250" s="491"/>
      <c r="AW250" s="491"/>
      <c r="AX250" s="491"/>
      <c r="AY250" s="491"/>
      <c r="AZ250" s="491"/>
      <c r="BA250" s="492"/>
      <c r="BB250" s="54" t="s">
        <v>147</v>
      </c>
      <c r="BC250" s="666"/>
      <c r="BD250" s="666"/>
      <c r="BE250" s="666"/>
    </row>
    <row r="251" spans="1:57" ht="15">
      <c r="A251" s="86">
        <v>1</v>
      </c>
      <c r="B251" s="495">
        <v>2</v>
      </c>
      <c r="C251" s="495"/>
      <c r="D251" s="495"/>
      <c r="E251" s="495"/>
      <c r="F251" s="495"/>
      <c r="G251" s="495"/>
      <c r="H251" s="495"/>
      <c r="I251" s="495"/>
      <c r="J251" s="495"/>
      <c r="K251" s="495"/>
      <c r="L251" s="495"/>
      <c r="M251" s="495"/>
      <c r="N251" s="495"/>
      <c r="O251" s="495"/>
      <c r="P251" s="495"/>
      <c r="Q251" s="495"/>
      <c r="R251" s="495"/>
      <c r="S251" s="495"/>
      <c r="T251" s="495"/>
      <c r="U251" s="495"/>
      <c r="V251" s="495"/>
      <c r="W251" s="495"/>
      <c r="X251" s="495"/>
      <c r="Y251" s="495"/>
      <c r="Z251" s="495"/>
      <c r="AA251" s="495"/>
      <c r="AB251" s="495"/>
      <c r="AC251" s="495"/>
      <c r="AD251" s="495"/>
      <c r="AE251" s="495"/>
      <c r="AF251" s="495"/>
      <c r="AG251" s="495"/>
      <c r="AH251" s="495"/>
      <c r="AI251" s="495"/>
      <c r="AJ251" s="495"/>
      <c r="AK251" s="495"/>
      <c r="AL251" s="495"/>
      <c r="AM251" s="495"/>
      <c r="AN251" s="495"/>
      <c r="AO251" s="495"/>
      <c r="AP251" s="495"/>
      <c r="AQ251" s="495"/>
      <c r="AR251" s="495"/>
      <c r="AS251" s="495"/>
      <c r="AT251" s="495"/>
      <c r="AU251" s="495"/>
      <c r="AV251" s="495"/>
      <c r="AW251" s="495"/>
      <c r="AX251" s="495"/>
      <c r="AY251" s="495"/>
      <c r="AZ251" s="495"/>
      <c r="BA251" s="496"/>
      <c r="BB251" s="86">
        <v>3</v>
      </c>
      <c r="BC251" s="664"/>
      <c r="BD251" s="664"/>
      <c r="BE251" s="664"/>
    </row>
    <row r="252" spans="1:57" ht="15">
      <c r="A252" s="95" t="s">
        <v>181</v>
      </c>
      <c r="B252" s="668"/>
      <c r="C252" s="668"/>
      <c r="D252" s="668"/>
      <c r="E252" s="668"/>
      <c r="F252" s="668"/>
      <c r="G252" s="668"/>
      <c r="H252" s="668"/>
      <c r="I252" s="668"/>
      <c r="J252" s="668"/>
      <c r="K252" s="668"/>
      <c r="L252" s="668"/>
      <c r="M252" s="668"/>
      <c r="N252" s="668"/>
      <c r="O252" s="668"/>
      <c r="P252" s="668"/>
      <c r="Q252" s="668"/>
      <c r="R252" s="668"/>
      <c r="S252" s="668"/>
      <c r="T252" s="668"/>
      <c r="U252" s="668"/>
      <c r="V252" s="668"/>
      <c r="W252" s="668"/>
      <c r="X252" s="668"/>
      <c r="Y252" s="668"/>
      <c r="Z252" s="668"/>
      <c r="AA252" s="668"/>
      <c r="AB252" s="668"/>
      <c r="AC252" s="668"/>
      <c r="AD252" s="668"/>
      <c r="AE252" s="668"/>
      <c r="AF252" s="668"/>
      <c r="AG252" s="668"/>
      <c r="AH252" s="668"/>
      <c r="AI252" s="668"/>
      <c r="AJ252" s="668"/>
      <c r="AK252" s="668"/>
      <c r="AL252" s="668"/>
      <c r="AM252" s="668"/>
      <c r="AN252" s="668"/>
      <c r="AO252" s="668"/>
      <c r="AP252" s="668"/>
      <c r="AQ252" s="668"/>
      <c r="AR252" s="668"/>
      <c r="AS252" s="668"/>
      <c r="AT252" s="668"/>
      <c r="AU252" s="668"/>
      <c r="AV252" s="668"/>
      <c r="AW252" s="668"/>
      <c r="AX252" s="668"/>
      <c r="AY252" s="668"/>
      <c r="AZ252" s="668"/>
      <c r="BA252" s="669"/>
      <c r="BB252" s="168"/>
      <c r="BC252" s="670"/>
      <c r="BD252" s="670"/>
      <c r="BE252" s="670"/>
    </row>
    <row r="253" spans="1:57" ht="15">
      <c r="A253" s="170"/>
      <c r="B253" s="170"/>
      <c r="C253" s="170"/>
      <c r="D253" s="170"/>
      <c r="E253" s="170"/>
      <c r="F253" s="170"/>
      <c r="G253" s="170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  <c r="T253" s="170"/>
      <c r="U253" s="170"/>
      <c r="V253" s="170"/>
      <c r="W253" s="170"/>
      <c r="X253" s="170"/>
      <c r="Y253" s="170"/>
      <c r="Z253" s="170"/>
      <c r="AA253" s="170"/>
      <c r="AB253" s="170"/>
      <c r="AC253" s="170"/>
      <c r="AD253" s="170"/>
      <c r="AE253" s="170"/>
      <c r="AF253" s="170"/>
      <c r="AG253" s="170"/>
      <c r="AH253" s="170"/>
      <c r="AI253" s="170"/>
      <c r="AJ253" s="170"/>
      <c r="AK253" s="170"/>
      <c r="AL253" s="170"/>
      <c r="AM253" s="170"/>
      <c r="AN253" s="170"/>
      <c r="AO253" s="170"/>
      <c r="AP253" s="170"/>
      <c r="AQ253" s="170"/>
      <c r="AR253" s="170"/>
      <c r="AS253" s="170"/>
      <c r="AT253" s="170"/>
      <c r="AU253" s="170"/>
      <c r="AV253" s="170"/>
      <c r="AW253" s="170"/>
      <c r="AX253" s="170"/>
      <c r="AY253" s="170"/>
      <c r="AZ253" s="170"/>
      <c r="BA253" s="171" t="s">
        <v>134</v>
      </c>
      <c r="BB253" s="183">
        <f>BB252</f>
        <v>0</v>
      </c>
      <c r="BC253" s="667"/>
      <c r="BD253" s="667"/>
      <c r="BE253" s="667"/>
    </row>
    <row r="254" spans="1:57" ht="1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</row>
    <row r="255" spans="1:57" ht="15">
      <c r="A255" s="461" t="s">
        <v>288</v>
      </c>
      <c r="B255" s="461"/>
      <c r="C255" s="461"/>
      <c r="D255" s="461"/>
      <c r="E255" s="461"/>
      <c r="F255" s="461"/>
      <c r="G255" s="461"/>
      <c r="H255" s="461"/>
      <c r="I255" s="461"/>
      <c r="J255" s="461"/>
      <c r="K255" s="461"/>
      <c r="L255" s="461"/>
      <c r="M255" s="461"/>
      <c r="N255" s="461"/>
      <c r="O255" s="461"/>
      <c r="P255" s="461"/>
      <c r="Q255" s="461"/>
      <c r="R255" s="461"/>
      <c r="S255" s="461"/>
      <c r="T255" s="461"/>
      <c r="U255" s="461"/>
      <c r="V255" s="461"/>
      <c r="W255" s="461"/>
      <c r="X255" s="461"/>
      <c r="Y255" s="461"/>
      <c r="Z255" s="461"/>
      <c r="AA255" s="461"/>
      <c r="AB255" s="461"/>
      <c r="AC255" s="461"/>
      <c r="AD255" s="461"/>
      <c r="AE255" s="461"/>
      <c r="AF255" s="461"/>
      <c r="AG255" s="461"/>
      <c r="AH255" s="461"/>
      <c r="AI255" s="461"/>
      <c r="AJ255" s="461"/>
      <c r="AK255" s="461"/>
      <c r="AL255" s="461"/>
      <c r="AM255" s="461"/>
      <c r="AN255" s="461"/>
      <c r="AO255" s="461"/>
      <c r="AP255" s="461"/>
      <c r="AQ255" s="461"/>
      <c r="AR255" s="461"/>
      <c r="AS255" s="461"/>
      <c r="AT255" s="461"/>
      <c r="AU255" s="461"/>
      <c r="AV255" s="461"/>
      <c r="AW255" s="461"/>
      <c r="AX255" s="461"/>
      <c r="AY255" s="461"/>
      <c r="AZ255" s="461"/>
      <c r="BA255" s="461"/>
      <c r="BB255" s="461"/>
      <c r="BC255" s="461"/>
      <c r="BD255" s="461"/>
      <c r="BE255" s="461"/>
    </row>
    <row r="256" spans="1:57" ht="1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</row>
    <row r="257" spans="1:57" ht="30">
      <c r="A257" s="54" t="s">
        <v>123</v>
      </c>
      <c r="B257" s="491" t="s">
        <v>124</v>
      </c>
      <c r="C257" s="491"/>
      <c r="D257" s="491"/>
      <c r="E257" s="491"/>
      <c r="F257" s="491"/>
      <c r="G257" s="491"/>
      <c r="H257" s="491"/>
      <c r="I257" s="491"/>
      <c r="J257" s="491"/>
      <c r="K257" s="491"/>
      <c r="L257" s="491"/>
      <c r="M257" s="491"/>
      <c r="N257" s="491"/>
      <c r="O257" s="491"/>
      <c r="P257" s="491"/>
      <c r="Q257" s="491"/>
      <c r="R257" s="491"/>
      <c r="S257" s="491"/>
      <c r="T257" s="491"/>
      <c r="U257" s="491"/>
      <c r="V257" s="491"/>
      <c r="W257" s="491"/>
      <c r="X257" s="491"/>
      <c r="Y257" s="491"/>
      <c r="Z257" s="491"/>
      <c r="AA257" s="491"/>
      <c r="AB257" s="491"/>
      <c r="AC257" s="491"/>
      <c r="AD257" s="491"/>
      <c r="AE257" s="491"/>
      <c r="AF257" s="491"/>
      <c r="AG257" s="491"/>
      <c r="AH257" s="491"/>
      <c r="AI257" s="491"/>
      <c r="AJ257" s="491"/>
      <c r="AK257" s="491"/>
      <c r="AL257" s="491"/>
      <c r="AM257" s="491"/>
      <c r="AN257" s="491"/>
      <c r="AO257" s="491"/>
      <c r="AP257" s="491"/>
      <c r="AQ257" s="491"/>
      <c r="AR257" s="491"/>
      <c r="AS257" s="491"/>
      <c r="AT257" s="491"/>
      <c r="AU257" s="491"/>
      <c r="AV257" s="491"/>
      <c r="AW257" s="491"/>
      <c r="AX257" s="491"/>
      <c r="AY257" s="491"/>
      <c r="AZ257" s="491"/>
      <c r="BA257" s="492"/>
      <c r="BB257" s="54" t="s">
        <v>147</v>
      </c>
      <c r="BC257" s="666"/>
      <c r="BD257" s="666"/>
      <c r="BE257" s="666"/>
    </row>
    <row r="258" spans="1:57" ht="15">
      <c r="A258" s="86">
        <v>1</v>
      </c>
      <c r="B258" s="495">
        <v>2</v>
      </c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495"/>
      <c r="AI258" s="495"/>
      <c r="AJ258" s="495"/>
      <c r="AK258" s="495"/>
      <c r="AL258" s="495"/>
      <c r="AM258" s="495"/>
      <c r="AN258" s="495"/>
      <c r="AO258" s="495"/>
      <c r="AP258" s="495"/>
      <c r="AQ258" s="495"/>
      <c r="AR258" s="495"/>
      <c r="AS258" s="495"/>
      <c r="AT258" s="495"/>
      <c r="AU258" s="495"/>
      <c r="AV258" s="495"/>
      <c r="AW258" s="495"/>
      <c r="AX258" s="495"/>
      <c r="AY258" s="495"/>
      <c r="AZ258" s="495"/>
      <c r="BA258" s="496"/>
      <c r="BB258" s="86">
        <v>3</v>
      </c>
      <c r="BC258" s="664"/>
      <c r="BD258" s="664"/>
      <c r="BE258" s="664"/>
    </row>
    <row r="259" spans="1:57" ht="15">
      <c r="A259" s="95" t="s">
        <v>181</v>
      </c>
      <c r="B259" s="668"/>
      <c r="C259" s="668"/>
      <c r="D259" s="668"/>
      <c r="E259" s="668"/>
      <c r="F259" s="668"/>
      <c r="G259" s="668"/>
      <c r="H259" s="668"/>
      <c r="I259" s="668"/>
      <c r="J259" s="668"/>
      <c r="K259" s="668"/>
      <c r="L259" s="668"/>
      <c r="M259" s="668"/>
      <c r="N259" s="668"/>
      <c r="O259" s="668"/>
      <c r="P259" s="668"/>
      <c r="Q259" s="668"/>
      <c r="R259" s="668"/>
      <c r="S259" s="668"/>
      <c r="T259" s="668"/>
      <c r="U259" s="668"/>
      <c r="V259" s="668"/>
      <c r="W259" s="668"/>
      <c r="X259" s="668"/>
      <c r="Y259" s="668"/>
      <c r="Z259" s="668"/>
      <c r="AA259" s="668"/>
      <c r="AB259" s="668"/>
      <c r="AC259" s="668"/>
      <c r="AD259" s="668"/>
      <c r="AE259" s="668"/>
      <c r="AF259" s="668"/>
      <c r="AG259" s="668"/>
      <c r="AH259" s="668"/>
      <c r="AI259" s="668"/>
      <c r="AJ259" s="668"/>
      <c r="AK259" s="668"/>
      <c r="AL259" s="668"/>
      <c r="AM259" s="668"/>
      <c r="AN259" s="668"/>
      <c r="AO259" s="668"/>
      <c r="AP259" s="668"/>
      <c r="AQ259" s="668"/>
      <c r="AR259" s="668"/>
      <c r="AS259" s="668"/>
      <c r="AT259" s="668"/>
      <c r="AU259" s="668"/>
      <c r="AV259" s="668"/>
      <c r="AW259" s="668"/>
      <c r="AX259" s="668"/>
      <c r="AY259" s="668"/>
      <c r="AZ259" s="668"/>
      <c r="BA259" s="669"/>
      <c r="BB259" s="168"/>
      <c r="BC259" s="670"/>
      <c r="BD259" s="670"/>
      <c r="BE259" s="670"/>
    </row>
    <row r="260" spans="1:57" ht="15">
      <c r="A260" s="170"/>
      <c r="B260" s="170"/>
      <c r="C260" s="170"/>
      <c r="D260" s="170"/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  <c r="T260" s="170"/>
      <c r="U260" s="170"/>
      <c r="V260" s="170"/>
      <c r="W260" s="170"/>
      <c r="X260" s="170"/>
      <c r="Y260" s="170"/>
      <c r="Z260" s="170"/>
      <c r="AA260" s="170"/>
      <c r="AB260" s="170"/>
      <c r="AC260" s="170"/>
      <c r="AD260" s="170"/>
      <c r="AE260" s="170"/>
      <c r="AF260" s="170"/>
      <c r="AG260" s="170"/>
      <c r="AH260" s="170"/>
      <c r="AI260" s="170"/>
      <c r="AJ260" s="170"/>
      <c r="AK260" s="170"/>
      <c r="AL260" s="170"/>
      <c r="AM260" s="170"/>
      <c r="AN260" s="170"/>
      <c r="AO260" s="170"/>
      <c r="AP260" s="170"/>
      <c r="AQ260" s="170"/>
      <c r="AR260" s="170"/>
      <c r="AS260" s="170"/>
      <c r="AT260" s="170"/>
      <c r="AU260" s="170"/>
      <c r="AV260" s="170"/>
      <c r="AW260" s="170"/>
      <c r="AX260" s="170"/>
      <c r="AY260" s="170"/>
      <c r="AZ260" s="170"/>
      <c r="BA260" s="171" t="s">
        <v>134</v>
      </c>
      <c r="BB260" s="183">
        <f>BB259</f>
        <v>0</v>
      </c>
      <c r="BC260" s="667"/>
      <c r="BD260" s="667"/>
      <c r="BE260" s="667"/>
    </row>
    <row r="261" spans="1:57" ht="1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</row>
    <row r="262" spans="1:57" ht="1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</row>
    <row r="263" spans="1:57" ht="15">
      <c r="A263" s="461" t="s">
        <v>289</v>
      </c>
      <c r="B263" s="461"/>
      <c r="C263" s="461"/>
      <c r="D263" s="461"/>
      <c r="E263" s="461"/>
      <c r="F263" s="461"/>
      <c r="G263" s="461"/>
      <c r="H263" s="461"/>
      <c r="I263" s="461"/>
      <c r="J263" s="461"/>
      <c r="K263" s="461"/>
      <c r="L263" s="461"/>
      <c r="M263" s="461"/>
      <c r="N263" s="461"/>
      <c r="O263" s="461"/>
      <c r="P263" s="461"/>
      <c r="Q263" s="461"/>
      <c r="R263" s="461"/>
      <c r="S263" s="461"/>
      <c r="T263" s="461"/>
      <c r="U263" s="461"/>
      <c r="V263" s="461"/>
      <c r="W263" s="461"/>
      <c r="X263" s="461"/>
      <c r="Y263" s="461"/>
      <c r="Z263" s="461"/>
      <c r="AA263" s="461"/>
      <c r="AB263" s="461"/>
      <c r="AC263" s="461"/>
      <c r="AD263" s="461"/>
      <c r="AE263" s="461"/>
      <c r="AF263" s="461"/>
      <c r="AG263" s="461"/>
      <c r="AH263" s="461"/>
      <c r="AI263" s="461"/>
      <c r="AJ263" s="461"/>
      <c r="AK263" s="461"/>
      <c r="AL263" s="461"/>
      <c r="AM263" s="461"/>
      <c r="AN263" s="461"/>
      <c r="AO263" s="461"/>
      <c r="AP263" s="461"/>
      <c r="AQ263" s="461"/>
      <c r="AR263" s="461"/>
      <c r="AS263" s="461"/>
      <c r="AT263" s="461"/>
      <c r="AU263" s="461"/>
      <c r="AV263" s="461"/>
      <c r="AW263" s="461"/>
      <c r="AX263" s="461"/>
      <c r="AY263" s="461"/>
      <c r="AZ263" s="461"/>
      <c r="BA263" s="461"/>
      <c r="BB263" s="461"/>
      <c r="BC263" s="461"/>
      <c r="BD263" s="461"/>
      <c r="BE263" s="461"/>
    </row>
    <row r="264" spans="1:57" ht="1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</row>
    <row r="265" spans="1:57" ht="30" customHeight="1">
      <c r="A265" s="54" t="s">
        <v>123</v>
      </c>
      <c r="B265" s="489" t="s">
        <v>124</v>
      </c>
      <c r="C265" s="564"/>
      <c r="D265" s="564"/>
      <c r="E265" s="564"/>
      <c r="F265" s="564"/>
      <c r="G265" s="564"/>
      <c r="H265" s="564"/>
      <c r="I265" s="564"/>
      <c r="J265" s="564"/>
      <c r="K265" s="564"/>
      <c r="L265" s="564"/>
      <c r="M265" s="564"/>
      <c r="N265" s="564"/>
      <c r="O265" s="564"/>
      <c r="P265" s="564"/>
      <c r="Q265" s="564"/>
      <c r="R265" s="564"/>
      <c r="S265" s="564"/>
      <c r="T265" s="564"/>
      <c r="U265" s="564"/>
      <c r="V265" s="564"/>
      <c r="W265" s="564"/>
      <c r="X265" s="564"/>
      <c r="Y265" s="564"/>
      <c r="Z265" s="564"/>
      <c r="AA265" s="564"/>
      <c r="AB265" s="564"/>
      <c r="AC265" s="564"/>
      <c r="AD265" s="564"/>
      <c r="AE265" s="564"/>
      <c r="AF265" s="564"/>
      <c r="AG265" s="564"/>
      <c r="AH265" s="564"/>
      <c r="AI265" s="564"/>
      <c r="AJ265" s="564"/>
      <c r="AK265" s="564"/>
      <c r="AL265" s="564"/>
      <c r="AM265" s="564"/>
      <c r="AN265" s="564"/>
      <c r="AO265" s="56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1" t="s">
        <v>278</v>
      </c>
      <c r="BB265" s="84" t="s">
        <v>290</v>
      </c>
      <c r="BC265" s="490" t="s">
        <v>147</v>
      </c>
      <c r="BD265" s="491"/>
      <c r="BE265" s="492"/>
    </row>
    <row r="266" spans="1:57" ht="13.5" customHeight="1">
      <c r="A266" s="86">
        <v>1</v>
      </c>
      <c r="B266" s="489">
        <v>2</v>
      </c>
      <c r="C266" s="564"/>
      <c r="D266" s="564"/>
      <c r="E266" s="564"/>
      <c r="F266" s="564"/>
      <c r="G266" s="564"/>
      <c r="H266" s="564"/>
      <c r="I266" s="564"/>
      <c r="J266" s="564"/>
      <c r="K266" s="564"/>
      <c r="L266" s="564"/>
      <c r="M266" s="564"/>
      <c r="N266" s="564"/>
      <c r="O266" s="564"/>
      <c r="P266" s="564"/>
      <c r="Q266" s="564"/>
      <c r="R266" s="564"/>
      <c r="S266" s="564"/>
      <c r="T266" s="564"/>
      <c r="U266" s="564"/>
      <c r="V266" s="564"/>
      <c r="W266" s="564"/>
      <c r="X266" s="564"/>
      <c r="Y266" s="564"/>
      <c r="Z266" s="564"/>
      <c r="AA266" s="564"/>
      <c r="AB266" s="564"/>
      <c r="AC266" s="564"/>
      <c r="AD266" s="564"/>
      <c r="AE266" s="564"/>
      <c r="AF266" s="564"/>
      <c r="AG266" s="564"/>
      <c r="AH266" s="564"/>
      <c r="AI266" s="564"/>
      <c r="AJ266" s="564"/>
      <c r="AK266" s="564"/>
      <c r="AL266" s="564"/>
      <c r="AM266" s="564"/>
      <c r="AN266" s="564"/>
      <c r="AO266" s="56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1">
        <v>3</v>
      </c>
      <c r="BB266" s="88">
        <v>4</v>
      </c>
      <c r="BC266" s="494">
        <v>5</v>
      </c>
      <c r="BD266" s="495"/>
      <c r="BE266" s="496"/>
    </row>
    <row r="267" spans="1:57" ht="48" customHeight="1">
      <c r="A267" s="86">
        <v>1</v>
      </c>
      <c r="B267" s="584" t="s">
        <v>291</v>
      </c>
      <c r="C267" s="580"/>
      <c r="D267" s="580"/>
      <c r="E267" s="580"/>
      <c r="F267" s="580"/>
      <c r="G267" s="580"/>
      <c r="H267" s="580"/>
      <c r="I267" s="580"/>
      <c r="J267" s="580"/>
      <c r="K267" s="580"/>
      <c r="L267" s="580"/>
      <c r="M267" s="580"/>
      <c r="N267" s="580"/>
      <c r="O267" s="580"/>
      <c r="P267" s="580"/>
      <c r="Q267" s="580"/>
      <c r="R267" s="580"/>
      <c r="S267" s="580"/>
      <c r="T267" s="580"/>
      <c r="U267" s="580"/>
      <c r="V267" s="580"/>
      <c r="W267" s="580"/>
      <c r="X267" s="580"/>
      <c r="Y267" s="580"/>
      <c r="Z267" s="580"/>
      <c r="AA267" s="580"/>
      <c r="AB267" s="580"/>
      <c r="AC267" s="580"/>
      <c r="AD267" s="580"/>
      <c r="AE267" s="580"/>
      <c r="AF267" s="580"/>
      <c r="AG267" s="580"/>
      <c r="AH267" s="580"/>
      <c r="AI267" s="580"/>
      <c r="AJ267" s="580"/>
      <c r="AK267" s="580"/>
      <c r="AL267" s="580"/>
      <c r="AM267" s="580"/>
      <c r="AN267" s="580"/>
      <c r="AO267" s="580"/>
      <c r="AP267" s="175"/>
      <c r="AQ267" s="175"/>
      <c r="AR267" s="175"/>
      <c r="AS267" s="175"/>
      <c r="AT267" s="175"/>
      <c r="AU267" s="175"/>
      <c r="AV267" s="175"/>
      <c r="AW267" s="175"/>
      <c r="AX267" s="175"/>
      <c r="AY267" s="175"/>
      <c r="AZ267" s="175"/>
      <c r="BA267" s="176"/>
      <c r="BB267" s="88"/>
      <c r="BC267" s="494"/>
      <c r="BD267" s="536"/>
      <c r="BE267" s="532"/>
    </row>
    <row r="268" spans="1:57" ht="48.75" customHeight="1">
      <c r="A268" s="86">
        <v>2</v>
      </c>
      <c r="B268" s="622" t="s">
        <v>292</v>
      </c>
      <c r="C268" s="549"/>
      <c r="D268" s="549"/>
      <c r="E268" s="549"/>
      <c r="F268" s="549"/>
      <c r="G268" s="549"/>
      <c r="H268" s="549"/>
      <c r="I268" s="549"/>
      <c r="J268" s="549"/>
      <c r="K268" s="549"/>
      <c r="L268" s="549"/>
      <c r="M268" s="549"/>
      <c r="N268" s="549"/>
      <c r="O268" s="549"/>
      <c r="P268" s="549"/>
      <c r="Q268" s="549"/>
      <c r="R268" s="549"/>
      <c r="S268" s="549"/>
      <c r="T268" s="549"/>
      <c r="U268" s="549"/>
      <c r="V268" s="549"/>
      <c r="W268" s="549"/>
      <c r="X268" s="549"/>
      <c r="Y268" s="549"/>
      <c r="Z268" s="549"/>
      <c r="AA268" s="549"/>
      <c r="AB268" s="549"/>
      <c r="AC268" s="549"/>
      <c r="AD268" s="549"/>
      <c r="AE268" s="549"/>
      <c r="AF268" s="549"/>
      <c r="AG268" s="549"/>
      <c r="AH268" s="549"/>
      <c r="AI268" s="549"/>
      <c r="AJ268" s="549"/>
      <c r="AK268" s="549"/>
      <c r="AL268" s="549"/>
      <c r="AM268" s="549"/>
      <c r="AN268" s="549"/>
      <c r="AO268" s="549"/>
      <c r="AP268" s="184"/>
      <c r="AQ268" s="184"/>
      <c r="AR268" s="184"/>
      <c r="AS268" s="184"/>
      <c r="AT268" s="184"/>
      <c r="AU268" s="184"/>
      <c r="AV268" s="184"/>
      <c r="AW268" s="184"/>
      <c r="AX268" s="184"/>
      <c r="AY268" s="184"/>
      <c r="AZ268" s="184"/>
      <c r="BA268" s="185"/>
      <c r="BB268" s="88"/>
      <c r="BC268" s="494"/>
      <c r="BD268" s="536"/>
      <c r="BE268" s="532"/>
    </row>
    <row r="269" spans="1:57" ht="35.25" customHeight="1">
      <c r="A269" s="86">
        <v>3</v>
      </c>
      <c r="B269" s="649" t="s">
        <v>293</v>
      </c>
      <c r="C269" s="650"/>
      <c r="D269" s="650"/>
      <c r="E269" s="650"/>
      <c r="F269" s="650"/>
      <c r="G269" s="650"/>
      <c r="H269" s="650"/>
      <c r="I269" s="650"/>
      <c r="J269" s="650"/>
      <c r="K269" s="650"/>
      <c r="L269" s="650"/>
      <c r="M269" s="650"/>
      <c r="N269" s="650"/>
      <c r="O269" s="650"/>
      <c r="P269" s="650"/>
      <c r="Q269" s="650"/>
      <c r="R269" s="650"/>
      <c r="S269" s="650"/>
      <c r="T269" s="650"/>
      <c r="U269" s="650"/>
      <c r="V269" s="650"/>
      <c r="W269" s="650"/>
      <c r="X269" s="650"/>
      <c r="Y269" s="650"/>
      <c r="Z269" s="650"/>
      <c r="AA269" s="650"/>
      <c r="AB269" s="650"/>
      <c r="AC269" s="650"/>
      <c r="AD269" s="650"/>
      <c r="AE269" s="650"/>
      <c r="AF269" s="650"/>
      <c r="AG269" s="650"/>
      <c r="AH269" s="650"/>
      <c r="AI269" s="650"/>
      <c r="AJ269" s="650"/>
      <c r="AK269" s="650"/>
      <c r="AL269" s="650"/>
      <c r="AM269" s="650"/>
      <c r="AN269" s="650"/>
      <c r="AO269" s="650"/>
      <c r="AP269" s="186"/>
      <c r="AQ269" s="186"/>
      <c r="AR269" s="186"/>
      <c r="AS269" s="186"/>
      <c r="AT269" s="186"/>
      <c r="AU269" s="186"/>
      <c r="AV269" s="186"/>
      <c r="AW269" s="186"/>
      <c r="AX269" s="186"/>
      <c r="AY269" s="186"/>
      <c r="AZ269" s="186"/>
      <c r="BA269" s="187"/>
      <c r="BB269" s="88"/>
      <c r="BC269" s="494"/>
      <c r="BD269" s="536"/>
      <c r="BE269" s="532"/>
    </row>
    <row r="270" spans="1:57" ht="36" customHeight="1">
      <c r="A270" s="86">
        <v>4</v>
      </c>
      <c r="B270" s="649" t="s">
        <v>294</v>
      </c>
      <c r="C270" s="650"/>
      <c r="D270" s="650"/>
      <c r="E270" s="650"/>
      <c r="F270" s="650"/>
      <c r="G270" s="650"/>
      <c r="H270" s="650"/>
      <c r="I270" s="650"/>
      <c r="J270" s="650"/>
      <c r="K270" s="650"/>
      <c r="L270" s="650"/>
      <c r="M270" s="650"/>
      <c r="N270" s="650"/>
      <c r="O270" s="650"/>
      <c r="P270" s="650"/>
      <c r="Q270" s="650"/>
      <c r="R270" s="650"/>
      <c r="S270" s="650"/>
      <c r="T270" s="650"/>
      <c r="U270" s="650"/>
      <c r="V270" s="650"/>
      <c r="W270" s="650"/>
      <c r="X270" s="650"/>
      <c r="Y270" s="650"/>
      <c r="Z270" s="650"/>
      <c r="AA270" s="650"/>
      <c r="AB270" s="650"/>
      <c r="AC270" s="650"/>
      <c r="AD270" s="650"/>
      <c r="AE270" s="650"/>
      <c r="AF270" s="650"/>
      <c r="AG270" s="650"/>
      <c r="AH270" s="650"/>
      <c r="AI270" s="650"/>
      <c r="AJ270" s="650"/>
      <c r="AK270" s="650"/>
      <c r="AL270" s="650"/>
      <c r="AM270" s="650"/>
      <c r="AN270" s="650"/>
      <c r="AO270" s="650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73"/>
      <c r="BB270" s="88"/>
      <c r="BC270" s="494"/>
      <c r="BD270" s="536"/>
      <c r="BE270" s="532"/>
    </row>
    <row r="271" spans="1:57" ht="15">
      <c r="A271" s="170"/>
      <c r="B271" s="170"/>
      <c r="C271" s="170"/>
      <c r="D271" s="170"/>
      <c r="E271" s="170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0"/>
      <c r="Z271" s="170"/>
      <c r="AA271" s="170"/>
      <c r="AB271" s="170"/>
      <c r="AC271" s="170"/>
      <c r="AD271" s="170"/>
      <c r="AE271" s="170"/>
      <c r="AF271" s="170"/>
      <c r="AG271" s="170"/>
      <c r="AH271" s="170"/>
      <c r="AI271" s="170"/>
      <c r="AJ271" s="170"/>
      <c r="AK271" s="170"/>
      <c r="AL271" s="170"/>
      <c r="AM271" s="170"/>
      <c r="AN271" s="170"/>
      <c r="AO271" s="170"/>
      <c r="AP271" s="170"/>
      <c r="AQ271" s="170"/>
      <c r="AR271" s="170"/>
      <c r="AS271" s="170"/>
      <c r="AT271" s="170"/>
      <c r="AU271" s="170"/>
      <c r="AV271" s="170"/>
      <c r="AW271" s="170"/>
      <c r="AX271" s="170"/>
      <c r="AY271" s="170"/>
      <c r="AZ271" s="170"/>
      <c r="BA271" s="171"/>
      <c r="BB271" s="171" t="s">
        <v>134</v>
      </c>
      <c r="BC271" s="483">
        <f>SUM(BC267:BE270)</f>
        <v>0</v>
      </c>
      <c r="BD271" s="484"/>
      <c r="BE271" s="485"/>
    </row>
    <row r="272" spans="1:57" ht="15">
      <c r="A272" s="170"/>
      <c r="B272" s="170"/>
      <c r="C272" s="170"/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70"/>
      <c r="P272" s="170"/>
      <c r="Q272" s="170"/>
      <c r="R272" s="170"/>
      <c r="S272" s="170"/>
      <c r="T272" s="170"/>
      <c r="U272" s="170"/>
      <c r="V272" s="170"/>
      <c r="W272" s="170"/>
      <c r="X272" s="170"/>
      <c r="Y272" s="170"/>
      <c r="Z272" s="170"/>
      <c r="AA272" s="170"/>
      <c r="AB272" s="170"/>
      <c r="AC272" s="170"/>
      <c r="AD272" s="170"/>
      <c r="AE272" s="170"/>
      <c r="AF272" s="170"/>
      <c r="AG272" s="170"/>
      <c r="AH272" s="170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  <c r="AT272" s="170"/>
      <c r="AU272" s="170"/>
      <c r="AV272" s="170"/>
      <c r="AW272" s="170"/>
      <c r="AX272" s="170"/>
      <c r="AY272" s="170"/>
      <c r="AZ272" s="170"/>
      <c r="BA272" s="151"/>
      <c r="BB272" s="151"/>
      <c r="BC272" s="172"/>
      <c r="BD272" s="172"/>
      <c r="BE272" s="172"/>
    </row>
    <row r="273" spans="1:57" ht="1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</row>
    <row r="274" spans="1:57" ht="15">
      <c r="A274" s="461" t="s">
        <v>295</v>
      </c>
      <c r="B274" s="461"/>
      <c r="C274" s="461"/>
      <c r="D274" s="461"/>
      <c r="E274" s="461"/>
      <c r="F274" s="461"/>
      <c r="G274" s="461"/>
      <c r="H274" s="461"/>
      <c r="I274" s="461"/>
      <c r="J274" s="461"/>
      <c r="K274" s="461"/>
      <c r="L274" s="461"/>
      <c r="M274" s="461"/>
      <c r="N274" s="461"/>
      <c r="O274" s="461"/>
      <c r="P274" s="461"/>
      <c r="Q274" s="461"/>
      <c r="R274" s="461"/>
      <c r="S274" s="461"/>
      <c r="T274" s="461"/>
      <c r="U274" s="461"/>
      <c r="V274" s="461"/>
      <c r="W274" s="461"/>
      <c r="X274" s="461"/>
      <c r="Y274" s="461"/>
      <c r="Z274" s="461"/>
      <c r="AA274" s="461"/>
      <c r="AB274" s="461"/>
      <c r="AC274" s="461"/>
      <c r="AD274" s="461"/>
      <c r="AE274" s="461"/>
      <c r="AF274" s="461"/>
      <c r="AG274" s="461"/>
      <c r="AH274" s="461"/>
      <c r="AI274" s="461"/>
      <c r="AJ274" s="461"/>
      <c r="AK274" s="461"/>
      <c r="AL274" s="461"/>
      <c r="AM274" s="461"/>
      <c r="AN274" s="461"/>
      <c r="AO274" s="461"/>
      <c r="AP274" s="461"/>
      <c r="AQ274" s="461"/>
      <c r="AR274" s="461"/>
      <c r="AS274" s="461"/>
      <c r="AT274" s="461"/>
      <c r="AU274" s="461"/>
      <c r="AV274" s="461"/>
      <c r="AW274" s="461"/>
      <c r="AX274" s="461"/>
      <c r="AY274" s="461"/>
      <c r="AZ274" s="461"/>
      <c r="BA274" s="461"/>
      <c r="BB274" s="461"/>
      <c r="BC274" s="461"/>
      <c r="BD274" s="461"/>
      <c r="BE274" s="461"/>
    </row>
    <row r="275" spans="1:57" ht="1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</row>
    <row r="276" spans="1:57" ht="30" customHeight="1">
      <c r="A276" s="54" t="s">
        <v>123</v>
      </c>
      <c r="B276" s="489" t="s">
        <v>124</v>
      </c>
      <c r="C276" s="564"/>
      <c r="D276" s="564"/>
      <c r="E276" s="564"/>
      <c r="F276" s="564"/>
      <c r="G276" s="564"/>
      <c r="H276" s="564"/>
      <c r="I276" s="564"/>
      <c r="J276" s="564"/>
      <c r="K276" s="564"/>
      <c r="L276" s="564"/>
      <c r="M276" s="564"/>
      <c r="N276" s="564"/>
      <c r="O276" s="564"/>
      <c r="P276" s="564"/>
      <c r="Q276" s="564"/>
      <c r="R276" s="564"/>
      <c r="S276" s="564"/>
      <c r="T276" s="564"/>
      <c r="U276" s="564"/>
      <c r="V276" s="564"/>
      <c r="W276" s="564"/>
      <c r="X276" s="564"/>
      <c r="Y276" s="564"/>
      <c r="Z276" s="564"/>
      <c r="AA276" s="564"/>
      <c r="AB276" s="564"/>
      <c r="AC276" s="564"/>
      <c r="AD276" s="564"/>
      <c r="AE276" s="564"/>
      <c r="AF276" s="564"/>
      <c r="AG276" s="564"/>
      <c r="AH276" s="564"/>
      <c r="AI276" s="564"/>
      <c r="AJ276" s="564"/>
      <c r="AK276" s="564"/>
      <c r="AL276" s="564"/>
      <c r="AM276" s="564"/>
      <c r="AN276" s="564"/>
      <c r="AO276" s="56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1" t="s">
        <v>278</v>
      </c>
      <c r="BB276" s="84" t="s">
        <v>290</v>
      </c>
      <c r="BC276" s="490" t="s">
        <v>147</v>
      </c>
      <c r="BD276" s="491"/>
      <c r="BE276" s="492"/>
    </row>
    <row r="277" spans="1:57" ht="15.75" customHeight="1">
      <c r="A277" s="86">
        <v>1</v>
      </c>
      <c r="B277" s="493">
        <v>2</v>
      </c>
      <c r="C277" s="581"/>
      <c r="D277" s="581"/>
      <c r="E277" s="581"/>
      <c r="F277" s="581"/>
      <c r="G277" s="581"/>
      <c r="H277" s="581"/>
      <c r="I277" s="581"/>
      <c r="J277" s="581"/>
      <c r="K277" s="581"/>
      <c r="L277" s="581"/>
      <c r="M277" s="581"/>
      <c r="N277" s="581"/>
      <c r="O277" s="581"/>
      <c r="P277" s="581"/>
      <c r="Q277" s="581"/>
      <c r="R277" s="581"/>
      <c r="S277" s="581"/>
      <c r="T277" s="581"/>
      <c r="U277" s="581"/>
      <c r="V277" s="581"/>
      <c r="W277" s="581"/>
      <c r="X277" s="581"/>
      <c r="Y277" s="581"/>
      <c r="Z277" s="581"/>
      <c r="AA277" s="581"/>
      <c r="AB277" s="581"/>
      <c r="AC277" s="581"/>
      <c r="AD277" s="581"/>
      <c r="AE277" s="581"/>
      <c r="AF277" s="581"/>
      <c r="AG277" s="581"/>
      <c r="AH277" s="581"/>
      <c r="AI277" s="581"/>
      <c r="AJ277" s="581"/>
      <c r="AK277" s="581"/>
      <c r="AL277" s="581"/>
      <c r="AM277" s="581"/>
      <c r="AN277" s="581"/>
      <c r="AO277" s="581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1">
        <v>3</v>
      </c>
      <c r="BB277" s="88">
        <v>4</v>
      </c>
      <c r="BC277" s="494">
        <v>5</v>
      </c>
      <c r="BD277" s="495"/>
      <c r="BE277" s="496"/>
    </row>
    <row r="278" spans="1:57" ht="36.75" customHeight="1">
      <c r="A278" s="86">
        <v>1</v>
      </c>
      <c r="B278" s="649" t="s">
        <v>296</v>
      </c>
      <c r="C278" s="650"/>
      <c r="D278" s="650"/>
      <c r="E278" s="650"/>
      <c r="F278" s="650"/>
      <c r="G278" s="650"/>
      <c r="H278" s="650"/>
      <c r="I278" s="650"/>
      <c r="J278" s="650"/>
      <c r="K278" s="650"/>
      <c r="L278" s="650"/>
      <c r="M278" s="650"/>
      <c r="N278" s="650"/>
      <c r="O278" s="650"/>
      <c r="P278" s="650"/>
      <c r="Q278" s="650"/>
      <c r="R278" s="650"/>
      <c r="S278" s="650"/>
      <c r="T278" s="650"/>
      <c r="U278" s="650"/>
      <c r="V278" s="650"/>
      <c r="W278" s="650"/>
      <c r="X278" s="650"/>
      <c r="Y278" s="650"/>
      <c r="Z278" s="650"/>
      <c r="AA278" s="650"/>
      <c r="AB278" s="650"/>
      <c r="AC278" s="650"/>
      <c r="AD278" s="650"/>
      <c r="AE278" s="650"/>
      <c r="AF278" s="650"/>
      <c r="AG278" s="650"/>
      <c r="AH278" s="650"/>
      <c r="AI278" s="650"/>
      <c r="AJ278" s="650"/>
      <c r="AK278" s="650"/>
      <c r="AL278" s="650"/>
      <c r="AM278" s="650"/>
      <c r="AN278" s="650"/>
      <c r="AO278" s="650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73"/>
      <c r="BB278" s="88"/>
      <c r="BC278" s="494"/>
      <c r="BD278" s="536"/>
      <c r="BE278" s="532"/>
    </row>
    <row r="279" spans="1:57" ht="30" customHeight="1">
      <c r="A279" s="86">
        <v>2</v>
      </c>
      <c r="B279" s="497" t="s">
        <v>297</v>
      </c>
      <c r="C279" s="582"/>
      <c r="D279" s="582"/>
      <c r="E279" s="582"/>
      <c r="F279" s="582"/>
      <c r="G279" s="582"/>
      <c r="H279" s="582"/>
      <c r="I279" s="582"/>
      <c r="J279" s="582"/>
      <c r="K279" s="582"/>
      <c r="L279" s="582"/>
      <c r="M279" s="582"/>
      <c r="N279" s="582"/>
      <c r="O279" s="582"/>
      <c r="P279" s="582"/>
      <c r="Q279" s="582"/>
      <c r="R279" s="582"/>
      <c r="S279" s="582"/>
      <c r="T279" s="582"/>
      <c r="U279" s="582"/>
      <c r="V279" s="582"/>
      <c r="W279" s="582"/>
      <c r="X279" s="582"/>
      <c r="Y279" s="582"/>
      <c r="Z279" s="582"/>
      <c r="AA279" s="582"/>
      <c r="AB279" s="582"/>
      <c r="AC279" s="582"/>
      <c r="AD279" s="582"/>
      <c r="AE279" s="582"/>
      <c r="AF279" s="582"/>
      <c r="AG279" s="582"/>
      <c r="AH279" s="582"/>
      <c r="AI279" s="582"/>
      <c r="AJ279" s="582"/>
      <c r="AK279" s="582"/>
      <c r="AL279" s="582"/>
      <c r="AM279" s="582"/>
      <c r="AN279" s="582"/>
      <c r="AO279" s="583"/>
      <c r="AP279" s="97"/>
      <c r="AQ279" s="97"/>
      <c r="AR279" s="97"/>
      <c r="AS279" s="97"/>
      <c r="AT279" s="97"/>
      <c r="AU279" s="97"/>
      <c r="AV279" s="97"/>
      <c r="AW279" s="97"/>
      <c r="AX279" s="97"/>
      <c r="AY279" s="97"/>
      <c r="AZ279" s="97"/>
      <c r="BA279" s="188"/>
      <c r="BB279" s="88"/>
      <c r="BC279" s="494"/>
      <c r="BD279" s="536"/>
      <c r="BE279" s="532"/>
    </row>
    <row r="280" spans="1:59" ht="60.75" customHeight="1">
      <c r="A280" s="95" t="s">
        <v>188</v>
      </c>
      <c r="B280" s="584" t="s">
        <v>298</v>
      </c>
      <c r="C280" s="580"/>
      <c r="D280" s="580"/>
      <c r="E280" s="580"/>
      <c r="F280" s="580"/>
      <c r="G280" s="580"/>
      <c r="H280" s="580"/>
      <c r="I280" s="580"/>
      <c r="J280" s="580"/>
      <c r="K280" s="580"/>
      <c r="L280" s="580"/>
      <c r="M280" s="580"/>
      <c r="N280" s="580"/>
      <c r="O280" s="580"/>
      <c r="P280" s="580"/>
      <c r="Q280" s="580"/>
      <c r="R280" s="580"/>
      <c r="S280" s="580"/>
      <c r="T280" s="580"/>
      <c r="U280" s="580"/>
      <c r="V280" s="580"/>
      <c r="W280" s="580"/>
      <c r="X280" s="580"/>
      <c r="Y280" s="580"/>
      <c r="Z280" s="580"/>
      <c r="AA280" s="580"/>
      <c r="AB280" s="580"/>
      <c r="AC280" s="580"/>
      <c r="AD280" s="580"/>
      <c r="AE280" s="580"/>
      <c r="AF280" s="580"/>
      <c r="AG280" s="580"/>
      <c r="AH280" s="580"/>
      <c r="AI280" s="580"/>
      <c r="AJ280" s="580"/>
      <c r="AK280" s="580"/>
      <c r="AL280" s="580"/>
      <c r="AM280" s="580"/>
      <c r="AN280" s="580"/>
      <c r="AO280" s="580"/>
      <c r="AP280" s="175"/>
      <c r="AQ280" s="175"/>
      <c r="AR280" s="175"/>
      <c r="AS280" s="175"/>
      <c r="AT280" s="175"/>
      <c r="AU280" s="175"/>
      <c r="AV280" s="175"/>
      <c r="AW280" s="175"/>
      <c r="AX280" s="175"/>
      <c r="AY280" s="175"/>
      <c r="AZ280" s="175"/>
      <c r="BA280" s="176"/>
      <c r="BB280" s="169"/>
      <c r="BC280" s="480"/>
      <c r="BD280" s="481"/>
      <c r="BE280" s="482"/>
      <c r="BG280" s="58"/>
    </row>
    <row r="281" spans="1:57" ht="15">
      <c r="A281" s="170"/>
      <c r="B281" s="170"/>
      <c r="C281" s="170"/>
      <c r="D281" s="170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70"/>
      <c r="W281" s="170"/>
      <c r="X281" s="170"/>
      <c r="Y281" s="170"/>
      <c r="Z281" s="170"/>
      <c r="AA281" s="170"/>
      <c r="AB281" s="170"/>
      <c r="AC281" s="170"/>
      <c r="AD281" s="170"/>
      <c r="AE281" s="170"/>
      <c r="AF281" s="170"/>
      <c r="AG281" s="170"/>
      <c r="AH281" s="170"/>
      <c r="AI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  <c r="AT281" s="170"/>
      <c r="AU281" s="170"/>
      <c r="AV281" s="170"/>
      <c r="AW281" s="170"/>
      <c r="AX281" s="170"/>
      <c r="AY281" s="170"/>
      <c r="AZ281" s="170"/>
      <c r="BA281" s="171"/>
      <c r="BB281" s="171" t="s">
        <v>134</v>
      </c>
      <c r="BC281" s="483">
        <f>BC280</f>
        <v>0</v>
      </c>
      <c r="BD281" s="484"/>
      <c r="BE281" s="485"/>
    </row>
    <row r="282" spans="1:57" ht="1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</row>
    <row r="283" spans="1:57" ht="15">
      <c r="A283" s="461" t="s">
        <v>299</v>
      </c>
      <c r="B283" s="461"/>
      <c r="C283" s="461"/>
      <c r="D283" s="461"/>
      <c r="E283" s="461"/>
      <c r="F283" s="461"/>
      <c r="G283" s="461"/>
      <c r="H283" s="461"/>
      <c r="I283" s="461"/>
      <c r="J283" s="461"/>
      <c r="K283" s="461"/>
      <c r="L283" s="461"/>
      <c r="M283" s="461"/>
      <c r="N283" s="461"/>
      <c r="O283" s="461"/>
      <c r="P283" s="461"/>
      <c r="Q283" s="461"/>
      <c r="R283" s="461"/>
      <c r="S283" s="461"/>
      <c r="T283" s="461"/>
      <c r="U283" s="461"/>
      <c r="V283" s="461"/>
      <c r="W283" s="461"/>
      <c r="X283" s="461"/>
      <c r="Y283" s="461"/>
      <c r="Z283" s="461"/>
      <c r="AA283" s="461"/>
      <c r="AB283" s="461"/>
      <c r="AC283" s="461"/>
      <c r="AD283" s="461"/>
      <c r="AE283" s="461"/>
      <c r="AF283" s="461"/>
      <c r="AG283" s="461"/>
      <c r="AH283" s="461"/>
      <c r="AI283" s="461"/>
      <c r="AJ283" s="461"/>
      <c r="AK283" s="461"/>
      <c r="AL283" s="461"/>
      <c r="AM283" s="461"/>
      <c r="AN283" s="461"/>
      <c r="AO283" s="461"/>
      <c r="AP283" s="461"/>
      <c r="AQ283" s="461"/>
      <c r="AR283" s="461"/>
      <c r="AS283" s="461"/>
      <c r="AT283" s="461"/>
      <c r="AU283" s="461"/>
      <c r="AV283" s="461"/>
      <c r="AW283" s="461"/>
      <c r="AX283" s="461"/>
      <c r="AY283" s="461"/>
      <c r="AZ283" s="461"/>
      <c r="BA283" s="461"/>
      <c r="BB283" s="461"/>
      <c r="BC283" s="461"/>
      <c r="BD283" s="461"/>
      <c r="BE283" s="461"/>
    </row>
    <row r="284" spans="1:57" ht="1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</row>
    <row r="285" spans="1:57" ht="51" customHeight="1">
      <c r="A285" s="54" t="s">
        <v>123</v>
      </c>
      <c r="B285" s="491" t="s">
        <v>124</v>
      </c>
      <c r="C285" s="491"/>
      <c r="D285" s="491"/>
      <c r="E285" s="491"/>
      <c r="F285" s="491"/>
      <c r="G285" s="491"/>
      <c r="H285" s="491"/>
      <c r="I285" s="491"/>
      <c r="J285" s="491"/>
      <c r="K285" s="491"/>
      <c r="L285" s="491"/>
      <c r="M285" s="491"/>
      <c r="N285" s="491"/>
      <c r="O285" s="491"/>
      <c r="P285" s="491"/>
      <c r="Q285" s="491"/>
      <c r="R285" s="491"/>
      <c r="S285" s="491"/>
      <c r="T285" s="491"/>
      <c r="U285" s="491"/>
      <c r="V285" s="491"/>
      <c r="W285" s="491"/>
      <c r="X285" s="491"/>
      <c r="Y285" s="492"/>
      <c r="Z285" s="82"/>
      <c r="AA285" s="82"/>
      <c r="AB285" s="82"/>
      <c r="AC285" s="82"/>
      <c r="AD285" s="82"/>
      <c r="AE285" s="82"/>
      <c r="AF285" s="82"/>
      <c r="AG285" s="82"/>
      <c r="AH285" s="83"/>
      <c r="AI285" s="490" t="s">
        <v>300</v>
      </c>
      <c r="AJ285" s="491"/>
      <c r="AK285" s="491"/>
      <c r="AL285" s="491"/>
      <c r="AM285" s="491"/>
      <c r="AN285" s="491"/>
      <c r="AO285" s="491"/>
      <c r="AP285" s="491"/>
      <c r="AQ285" s="491"/>
      <c r="AR285" s="491"/>
      <c r="AS285" s="491"/>
      <c r="AT285" s="491"/>
      <c r="AU285" s="491"/>
      <c r="AV285" s="491"/>
      <c r="AW285" s="491"/>
      <c r="AX285" s="491"/>
      <c r="AY285" s="491"/>
      <c r="AZ285" s="492"/>
      <c r="BA285" s="80" t="s">
        <v>301</v>
      </c>
      <c r="BB285" s="80" t="s">
        <v>302</v>
      </c>
      <c r="BC285" s="490" t="s">
        <v>303</v>
      </c>
      <c r="BD285" s="491"/>
      <c r="BE285" s="492"/>
    </row>
    <row r="286" spans="1:57" ht="15">
      <c r="A286" s="86">
        <v>1</v>
      </c>
      <c r="B286" s="671">
        <v>2</v>
      </c>
      <c r="C286" s="672"/>
      <c r="D286" s="672"/>
      <c r="E286" s="672"/>
      <c r="F286" s="672"/>
      <c r="G286" s="672"/>
      <c r="H286" s="672"/>
      <c r="I286" s="672"/>
      <c r="J286" s="672"/>
      <c r="K286" s="672"/>
      <c r="L286" s="672"/>
      <c r="M286" s="672"/>
      <c r="N286" s="672"/>
      <c r="O286" s="672"/>
      <c r="P286" s="672"/>
      <c r="Q286" s="672"/>
      <c r="R286" s="672"/>
      <c r="S286" s="672"/>
      <c r="T286" s="672"/>
      <c r="U286" s="672"/>
      <c r="V286" s="672"/>
      <c r="W286" s="672"/>
      <c r="X286" s="672"/>
      <c r="Y286" s="673"/>
      <c r="Z286" s="90"/>
      <c r="AA286" s="90"/>
      <c r="AB286" s="90"/>
      <c r="AC286" s="90"/>
      <c r="AD286" s="90"/>
      <c r="AE286" s="90"/>
      <c r="AF286" s="90"/>
      <c r="AG286" s="90"/>
      <c r="AH286" s="91"/>
      <c r="AI286" s="494">
        <v>3</v>
      </c>
      <c r="AJ286" s="495"/>
      <c r="AK286" s="495"/>
      <c r="AL286" s="495"/>
      <c r="AM286" s="495"/>
      <c r="AN286" s="495"/>
      <c r="AO286" s="495"/>
      <c r="AP286" s="495"/>
      <c r="AQ286" s="495"/>
      <c r="AR286" s="495"/>
      <c r="AS286" s="495"/>
      <c r="AT286" s="495"/>
      <c r="AU286" s="495"/>
      <c r="AV286" s="495"/>
      <c r="AW286" s="495"/>
      <c r="AX286" s="495"/>
      <c r="AY286" s="495"/>
      <c r="AZ286" s="496"/>
      <c r="BA286" s="87">
        <v>4</v>
      </c>
      <c r="BB286" s="87">
        <v>5</v>
      </c>
      <c r="BC286" s="494">
        <v>6</v>
      </c>
      <c r="BD286" s="495"/>
      <c r="BE286" s="496"/>
    </row>
    <row r="287" spans="1:57" ht="15">
      <c r="A287" s="86">
        <v>1</v>
      </c>
      <c r="B287" s="528" t="s">
        <v>304</v>
      </c>
      <c r="C287" s="529"/>
      <c r="D287" s="529"/>
      <c r="E287" s="529"/>
      <c r="F287" s="529"/>
      <c r="G287" s="529"/>
      <c r="H287" s="529"/>
      <c r="I287" s="529"/>
      <c r="J287" s="529"/>
      <c r="K287" s="529"/>
      <c r="L287" s="529"/>
      <c r="M287" s="529"/>
      <c r="N287" s="529"/>
      <c r="O287" s="529"/>
      <c r="P287" s="529"/>
      <c r="Q287" s="529"/>
      <c r="R287" s="529"/>
      <c r="S287" s="529"/>
      <c r="T287" s="529"/>
      <c r="U287" s="529"/>
      <c r="V287" s="529"/>
      <c r="W287" s="529"/>
      <c r="X287" s="529"/>
      <c r="Y287" s="674"/>
      <c r="Z287" s="82"/>
      <c r="AA287" s="82"/>
      <c r="AB287" s="82"/>
      <c r="AC287" s="82"/>
      <c r="AD287" s="82"/>
      <c r="AE287" s="82"/>
      <c r="AF287" s="82"/>
      <c r="AG287" s="82"/>
      <c r="AH287" s="83"/>
      <c r="AI287" s="189"/>
      <c r="AJ287" s="100"/>
      <c r="AK287" s="100"/>
      <c r="AL287" s="100"/>
      <c r="AM287" s="100"/>
      <c r="AN287" s="531"/>
      <c r="AO287" s="539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1"/>
      <c r="BA287" s="103"/>
      <c r="BB287" s="103"/>
      <c r="BC287" s="533"/>
      <c r="BD287" s="534"/>
      <c r="BE287" s="535"/>
    </row>
    <row r="288" spans="1:57" ht="15">
      <c r="A288" s="106"/>
      <c r="B288" s="491"/>
      <c r="C288" s="491"/>
      <c r="D288" s="491"/>
      <c r="E288" s="491"/>
      <c r="F288" s="491"/>
      <c r="G288" s="491"/>
      <c r="H288" s="491"/>
      <c r="I288" s="491"/>
      <c r="J288" s="491"/>
      <c r="K288" s="491"/>
      <c r="L288" s="491"/>
      <c r="M288" s="491"/>
      <c r="N288" s="491"/>
      <c r="O288" s="491"/>
      <c r="P288" s="491"/>
      <c r="Q288" s="491"/>
      <c r="R288" s="491"/>
      <c r="S288" s="491"/>
      <c r="T288" s="491"/>
      <c r="U288" s="491"/>
      <c r="V288" s="491"/>
      <c r="W288" s="491"/>
      <c r="X288" s="491"/>
      <c r="Y288" s="492"/>
      <c r="Z288" s="82"/>
      <c r="AA288" s="82"/>
      <c r="AB288" s="82"/>
      <c r="AC288" s="82"/>
      <c r="AD288" s="82"/>
      <c r="AE288" s="82"/>
      <c r="AF288" s="82"/>
      <c r="AG288" s="82"/>
      <c r="AH288" s="83"/>
      <c r="AI288" s="189"/>
      <c r="AJ288" s="100"/>
      <c r="AK288" s="100"/>
      <c r="AL288" s="100"/>
      <c r="AM288" s="100"/>
      <c r="AN288" s="636"/>
      <c r="AO288" s="636"/>
      <c r="AP288" s="100"/>
      <c r="AQ288" s="100"/>
      <c r="AR288" s="100"/>
      <c r="AS288" s="100"/>
      <c r="AT288" s="100"/>
      <c r="AU288" s="100"/>
      <c r="AV288" s="100"/>
      <c r="AW288" s="100"/>
      <c r="AX288" s="100"/>
      <c r="AY288" s="100"/>
      <c r="AZ288" s="101"/>
      <c r="BA288" s="103"/>
      <c r="BB288" s="103"/>
      <c r="BC288" s="533"/>
      <c r="BD288" s="534"/>
      <c r="BE288" s="535"/>
    </row>
    <row r="289" spans="1:57" ht="15">
      <c r="A289" s="106"/>
      <c r="B289" s="491"/>
      <c r="C289" s="491"/>
      <c r="D289" s="491"/>
      <c r="E289" s="491"/>
      <c r="F289" s="491"/>
      <c r="G289" s="491"/>
      <c r="H289" s="491"/>
      <c r="I289" s="491"/>
      <c r="J289" s="491"/>
      <c r="K289" s="491"/>
      <c r="L289" s="491"/>
      <c r="M289" s="491"/>
      <c r="N289" s="491"/>
      <c r="O289" s="491"/>
      <c r="P289" s="491"/>
      <c r="Q289" s="491"/>
      <c r="R289" s="491"/>
      <c r="S289" s="491"/>
      <c r="T289" s="491"/>
      <c r="U289" s="491"/>
      <c r="V289" s="491"/>
      <c r="W289" s="491"/>
      <c r="X289" s="491"/>
      <c r="Y289" s="492"/>
      <c r="Z289" s="82"/>
      <c r="AA289" s="82"/>
      <c r="AB289" s="82"/>
      <c r="AC289" s="82"/>
      <c r="AD289" s="82"/>
      <c r="AE289" s="82"/>
      <c r="AF289" s="82"/>
      <c r="AG289" s="82"/>
      <c r="AH289" s="83"/>
      <c r="AI289" s="531"/>
      <c r="AJ289" s="636"/>
      <c r="AK289" s="636"/>
      <c r="AL289" s="636"/>
      <c r="AM289" s="636"/>
      <c r="AN289" s="636"/>
      <c r="AO289" s="636"/>
      <c r="AP289" s="636"/>
      <c r="AQ289" s="636"/>
      <c r="AR289" s="636"/>
      <c r="AS289" s="636"/>
      <c r="AT289" s="636"/>
      <c r="AU289" s="636"/>
      <c r="AV289" s="636"/>
      <c r="AW289" s="636"/>
      <c r="AX289" s="636"/>
      <c r="AY289" s="636"/>
      <c r="AZ289" s="539"/>
      <c r="BA289" s="103"/>
      <c r="BB289" s="103"/>
      <c r="BC289" s="533"/>
      <c r="BD289" s="534"/>
      <c r="BE289" s="535"/>
    </row>
    <row r="290" spans="1:57" ht="15">
      <c r="A290" s="108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54"/>
      <c r="AJ290" s="154"/>
      <c r="AK290" s="154"/>
      <c r="AL290" s="154"/>
      <c r="AM290" s="154"/>
      <c r="AN290" s="154"/>
      <c r="AO290" s="154"/>
      <c r="AP290" s="154"/>
      <c r="AQ290" s="154"/>
      <c r="AR290" s="154"/>
      <c r="AS290" s="154"/>
      <c r="AT290" s="154"/>
      <c r="AU290" s="154"/>
      <c r="AV290" s="154"/>
      <c r="AW290" s="154"/>
      <c r="AX290" s="154"/>
      <c r="AY290" s="154"/>
      <c r="AZ290" s="154"/>
      <c r="BA290" s="121"/>
      <c r="BB290" s="121" t="s">
        <v>134</v>
      </c>
      <c r="BC290" s="576">
        <f>BC289+BC287</f>
        <v>0</v>
      </c>
      <c r="BD290" s="577"/>
      <c r="BE290" s="578"/>
    </row>
    <row r="291" spans="1:57" ht="15">
      <c r="A291" s="122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  <c r="AA291" s="123"/>
      <c r="AB291" s="123"/>
      <c r="AC291" s="123"/>
      <c r="AD291" s="123"/>
      <c r="AE291" s="123"/>
      <c r="AF291" s="123"/>
      <c r="AG291" s="123"/>
      <c r="AH291" s="123"/>
      <c r="AI291" s="164"/>
      <c r="AJ291" s="164"/>
      <c r="AK291" s="164"/>
      <c r="AL291" s="164"/>
      <c r="AM291" s="164"/>
      <c r="AN291" s="164"/>
      <c r="AO291" s="164"/>
      <c r="AP291" s="164"/>
      <c r="AQ291" s="164"/>
      <c r="AR291" s="164"/>
      <c r="AS291" s="164"/>
      <c r="AT291" s="164"/>
      <c r="AU291" s="164"/>
      <c r="AV291" s="164"/>
      <c r="AW291" s="164"/>
      <c r="AX291" s="164"/>
      <c r="AY291" s="164"/>
      <c r="AZ291" s="164"/>
      <c r="BA291" s="125"/>
      <c r="BB291" s="125"/>
      <c r="BC291" s="125"/>
      <c r="BD291" s="125"/>
      <c r="BE291" s="125"/>
    </row>
    <row r="292" spans="1:57" ht="15">
      <c r="A292" s="461" t="s">
        <v>305</v>
      </c>
      <c r="B292" s="461"/>
      <c r="C292" s="461"/>
      <c r="D292" s="461"/>
      <c r="E292" s="461"/>
      <c r="F292" s="461"/>
      <c r="G292" s="461"/>
      <c r="H292" s="461"/>
      <c r="I292" s="461"/>
      <c r="J292" s="461"/>
      <c r="K292" s="461"/>
      <c r="L292" s="461"/>
      <c r="M292" s="461"/>
      <c r="N292" s="461"/>
      <c r="O292" s="461"/>
      <c r="P292" s="461"/>
      <c r="Q292" s="461"/>
      <c r="R292" s="461"/>
      <c r="S292" s="461"/>
      <c r="T292" s="461"/>
      <c r="U292" s="461"/>
      <c r="V292" s="461"/>
      <c r="W292" s="461"/>
      <c r="X292" s="461"/>
      <c r="Y292" s="461"/>
      <c r="Z292" s="461"/>
      <c r="AA292" s="461"/>
      <c r="AB292" s="461"/>
      <c r="AC292" s="461"/>
      <c r="AD292" s="461"/>
      <c r="AE292" s="461"/>
      <c r="AF292" s="461"/>
      <c r="AG292" s="461"/>
      <c r="AH292" s="461"/>
      <c r="AI292" s="461"/>
      <c r="AJ292" s="461"/>
      <c r="AK292" s="461"/>
      <c r="AL292" s="461"/>
      <c r="AM292" s="461"/>
      <c r="AN292" s="461"/>
      <c r="AO292" s="461"/>
      <c r="AP292" s="461"/>
      <c r="AQ292" s="461"/>
      <c r="AR292" s="461"/>
      <c r="AS292" s="461"/>
      <c r="AT292" s="461"/>
      <c r="AU292" s="461"/>
      <c r="AV292" s="461"/>
      <c r="AW292" s="461"/>
      <c r="AX292" s="461"/>
      <c r="AY292" s="461"/>
      <c r="AZ292" s="461"/>
      <c r="BA292" s="461"/>
      <c r="BB292" s="461"/>
      <c r="BC292" s="461"/>
      <c r="BD292" s="461"/>
      <c r="BE292" s="461"/>
    </row>
    <row r="293" spans="1:57" ht="1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</row>
    <row r="294" spans="1:57" ht="60.75" customHeight="1">
      <c r="A294" s="54" t="s">
        <v>123</v>
      </c>
      <c r="B294" s="491" t="s">
        <v>124</v>
      </c>
      <c r="C294" s="491"/>
      <c r="D294" s="491"/>
      <c r="E294" s="491"/>
      <c r="F294" s="491"/>
      <c r="G294" s="491"/>
      <c r="H294" s="491"/>
      <c r="I294" s="491"/>
      <c r="J294" s="491"/>
      <c r="K294" s="491"/>
      <c r="L294" s="491"/>
      <c r="M294" s="491"/>
      <c r="N294" s="491"/>
      <c r="O294" s="491"/>
      <c r="P294" s="491"/>
      <c r="Q294" s="491"/>
      <c r="R294" s="491"/>
      <c r="S294" s="491"/>
      <c r="T294" s="491"/>
      <c r="U294" s="491"/>
      <c r="V294" s="491"/>
      <c r="W294" s="491"/>
      <c r="X294" s="491"/>
      <c r="Y294" s="492"/>
      <c r="Z294" s="82"/>
      <c r="AA294" s="82"/>
      <c r="AB294" s="82"/>
      <c r="AC294" s="82"/>
      <c r="AD294" s="83"/>
      <c r="AE294" s="128" t="s">
        <v>154</v>
      </c>
      <c r="AF294" s="82"/>
      <c r="AG294" s="82"/>
      <c r="AH294" s="82"/>
      <c r="AI294" s="82"/>
      <c r="AJ294" s="82"/>
      <c r="AK294" s="82"/>
      <c r="AL294" s="82"/>
      <c r="AM294" s="82"/>
      <c r="AN294" s="491" t="s">
        <v>306</v>
      </c>
      <c r="AO294" s="491"/>
      <c r="AP294" s="82"/>
      <c r="AQ294" s="83"/>
      <c r="AR294" s="128" t="s">
        <v>231</v>
      </c>
      <c r="AS294" s="82"/>
      <c r="AT294" s="82"/>
      <c r="AU294" s="82"/>
      <c r="AV294" s="82"/>
      <c r="AW294" s="82"/>
      <c r="AX294" s="82"/>
      <c r="AY294" s="82"/>
      <c r="AZ294" s="82"/>
      <c r="BA294" s="54" t="s">
        <v>307</v>
      </c>
      <c r="BB294" s="80" t="s">
        <v>308</v>
      </c>
      <c r="BC294" s="490" t="s">
        <v>309</v>
      </c>
      <c r="BD294" s="491"/>
      <c r="BE294" s="492"/>
    </row>
    <row r="295" spans="1:57" ht="15">
      <c r="A295" s="139">
        <v>1</v>
      </c>
      <c r="B295" s="602">
        <v>2</v>
      </c>
      <c r="C295" s="581"/>
      <c r="D295" s="581"/>
      <c r="E295" s="581"/>
      <c r="F295" s="581"/>
      <c r="G295" s="581"/>
      <c r="H295" s="581"/>
      <c r="I295" s="581"/>
      <c r="J295" s="581"/>
      <c r="K295" s="581"/>
      <c r="L295" s="581"/>
      <c r="M295" s="581"/>
      <c r="N295" s="581"/>
      <c r="O295" s="581"/>
      <c r="P295" s="581"/>
      <c r="Q295" s="581"/>
      <c r="R295" s="581"/>
      <c r="S295" s="581"/>
      <c r="T295" s="581"/>
      <c r="U295" s="581"/>
      <c r="V295" s="581"/>
      <c r="W295" s="581"/>
      <c r="X295" s="581"/>
      <c r="Y295" s="581"/>
      <c r="Z295" s="134"/>
      <c r="AA295" s="134"/>
      <c r="AB295" s="134"/>
      <c r="AC295" s="134"/>
      <c r="AD295" s="135"/>
      <c r="AE295" s="133">
        <v>2</v>
      </c>
      <c r="AF295" s="134"/>
      <c r="AG295" s="134"/>
      <c r="AH295" s="134"/>
      <c r="AI295" s="134"/>
      <c r="AJ295" s="134"/>
      <c r="AK295" s="134"/>
      <c r="AL295" s="134"/>
      <c r="AM295" s="134"/>
      <c r="AN295" s="602">
        <v>3</v>
      </c>
      <c r="AO295" s="581"/>
      <c r="AP295" s="139"/>
      <c r="AQ295" s="139"/>
      <c r="AR295" s="177"/>
      <c r="AS295" s="177"/>
      <c r="AT295" s="177"/>
      <c r="AU295" s="177"/>
      <c r="AV295" s="177"/>
      <c r="AW295" s="177"/>
      <c r="AX295" s="177"/>
      <c r="AY295" s="177"/>
      <c r="AZ295" s="177"/>
      <c r="BA295" s="190">
        <v>4</v>
      </c>
      <c r="BB295" s="134">
        <v>5</v>
      </c>
      <c r="BC295" s="545">
        <v>6</v>
      </c>
      <c r="BD295" s="546"/>
      <c r="BE295" s="547"/>
    </row>
    <row r="296" spans="1:57" ht="15" customHeight="1">
      <c r="A296" s="106"/>
      <c r="B296" s="491"/>
      <c r="C296" s="491"/>
      <c r="D296" s="491"/>
      <c r="E296" s="491"/>
      <c r="F296" s="491"/>
      <c r="G296" s="491"/>
      <c r="H296" s="491"/>
      <c r="I296" s="491"/>
      <c r="J296" s="491"/>
      <c r="K296" s="491"/>
      <c r="L296" s="491"/>
      <c r="M296" s="491"/>
      <c r="N296" s="491"/>
      <c r="O296" s="491"/>
      <c r="P296" s="491"/>
      <c r="Q296" s="491"/>
      <c r="R296" s="491"/>
      <c r="S296" s="491"/>
      <c r="T296" s="491"/>
      <c r="U296" s="491"/>
      <c r="V296" s="491"/>
      <c r="W296" s="491"/>
      <c r="X296" s="491"/>
      <c r="Y296" s="492"/>
      <c r="Z296" s="82"/>
      <c r="AA296" s="82"/>
      <c r="AB296" s="82"/>
      <c r="AC296" s="82"/>
      <c r="AD296" s="83"/>
      <c r="AE296" s="128"/>
      <c r="AF296" s="82"/>
      <c r="AG296" s="82"/>
      <c r="AH296" s="82"/>
      <c r="AI296" s="82"/>
      <c r="AJ296" s="82"/>
      <c r="AK296" s="82"/>
      <c r="AL296" s="82"/>
      <c r="AM296" s="82"/>
      <c r="AN296" s="490"/>
      <c r="AO296" s="492"/>
      <c r="AP296" s="82"/>
      <c r="AQ296" s="83"/>
      <c r="AR296" s="191"/>
      <c r="AS296" s="90"/>
      <c r="AT296" s="90"/>
      <c r="AU296" s="90"/>
      <c r="AV296" s="90"/>
      <c r="AW296" s="90"/>
      <c r="AX296" s="90"/>
      <c r="AY296" s="90"/>
      <c r="AZ296" s="90"/>
      <c r="BA296" s="192"/>
      <c r="BB296" s="191"/>
      <c r="BC296" s="480"/>
      <c r="BD296" s="481"/>
      <c r="BE296" s="482"/>
    </row>
    <row r="297" spans="1:57" ht="15" customHeight="1">
      <c r="A297" s="193"/>
      <c r="B297" s="491"/>
      <c r="C297" s="491"/>
      <c r="D297" s="491"/>
      <c r="E297" s="491"/>
      <c r="F297" s="491"/>
      <c r="G297" s="491"/>
      <c r="H297" s="491"/>
      <c r="I297" s="491"/>
      <c r="J297" s="491"/>
      <c r="K297" s="491"/>
      <c r="L297" s="491"/>
      <c r="M297" s="491"/>
      <c r="N297" s="491"/>
      <c r="O297" s="491"/>
      <c r="P297" s="491"/>
      <c r="Q297" s="491"/>
      <c r="R297" s="491"/>
      <c r="S297" s="491"/>
      <c r="T297" s="491"/>
      <c r="U297" s="491"/>
      <c r="V297" s="491"/>
      <c r="W297" s="491"/>
      <c r="X297" s="491"/>
      <c r="Y297" s="492"/>
      <c r="Z297" s="82"/>
      <c r="AA297" s="82"/>
      <c r="AB297" s="82"/>
      <c r="AC297" s="82"/>
      <c r="AD297" s="83"/>
      <c r="AE297" s="128"/>
      <c r="AF297" s="82"/>
      <c r="AG297" s="82"/>
      <c r="AH297" s="82"/>
      <c r="AI297" s="82"/>
      <c r="AJ297" s="82"/>
      <c r="AK297" s="82"/>
      <c r="AL297" s="82"/>
      <c r="AM297" s="82"/>
      <c r="AN297" s="490"/>
      <c r="AO297" s="492"/>
      <c r="AP297" s="82"/>
      <c r="AQ297" s="83"/>
      <c r="AR297" s="191"/>
      <c r="AS297" s="90"/>
      <c r="AT297" s="90"/>
      <c r="AU297" s="90"/>
      <c r="AV297" s="90"/>
      <c r="AW297" s="90"/>
      <c r="AX297" s="90"/>
      <c r="AY297" s="90"/>
      <c r="AZ297" s="90"/>
      <c r="BA297" s="192"/>
      <c r="BB297" s="191"/>
      <c r="BC297" s="480"/>
      <c r="BD297" s="481"/>
      <c r="BE297" s="482"/>
    </row>
    <row r="298" spans="1:57" ht="15" customHeight="1">
      <c r="A298" s="106"/>
      <c r="B298" s="491"/>
      <c r="C298" s="491"/>
      <c r="D298" s="491"/>
      <c r="E298" s="491"/>
      <c r="F298" s="491"/>
      <c r="G298" s="491"/>
      <c r="H298" s="491"/>
      <c r="I298" s="491"/>
      <c r="J298" s="491"/>
      <c r="K298" s="491"/>
      <c r="L298" s="491"/>
      <c r="M298" s="491"/>
      <c r="N298" s="491"/>
      <c r="O298" s="491"/>
      <c r="P298" s="491"/>
      <c r="Q298" s="491"/>
      <c r="R298" s="491"/>
      <c r="S298" s="491"/>
      <c r="T298" s="491"/>
      <c r="U298" s="491"/>
      <c r="V298" s="491"/>
      <c r="W298" s="491"/>
      <c r="X298" s="491"/>
      <c r="Y298" s="492"/>
      <c r="Z298" s="82"/>
      <c r="AA298" s="82"/>
      <c r="AB298" s="82"/>
      <c r="AC298" s="82"/>
      <c r="AD298" s="83"/>
      <c r="AE298" s="128"/>
      <c r="AF298" s="82"/>
      <c r="AG298" s="82"/>
      <c r="AH298" s="82"/>
      <c r="AI298" s="82"/>
      <c r="AJ298" s="82"/>
      <c r="AK298" s="82"/>
      <c r="AL298" s="82"/>
      <c r="AM298" s="82"/>
      <c r="AN298" s="553"/>
      <c r="AO298" s="555"/>
      <c r="AP298" s="82"/>
      <c r="AQ298" s="83"/>
      <c r="AR298" s="191">
        <v>400</v>
      </c>
      <c r="AS298" s="90"/>
      <c r="AT298" s="90"/>
      <c r="AU298" s="90"/>
      <c r="AV298" s="90"/>
      <c r="AW298" s="90"/>
      <c r="AX298" s="90"/>
      <c r="AY298" s="90"/>
      <c r="AZ298" s="90"/>
      <c r="BA298" s="86"/>
      <c r="BB298" s="87"/>
      <c r="BC298" s="480"/>
      <c r="BD298" s="481"/>
      <c r="BE298" s="482"/>
    </row>
    <row r="299" spans="1:57" ht="15">
      <c r="A299" s="194"/>
      <c r="B299" s="195"/>
      <c r="C299" s="195"/>
      <c r="D299" s="195"/>
      <c r="E299" s="195"/>
      <c r="F299" s="195"/>
      <c r="G299" s="195"/>
      <c r="H299" s="195"/>
      <c r="I299" s="195"/>
      <c r="J299" s="195"/>
      <c r="K299" s="195"/>
      <c r="L299" s="195"/>
      <c r="M299" s="195"/>
      <c r="N299" s="195"/>
      <c r="O299" s="195"/>
      <c r="P299" s="195"/>
      <c r="Q299" s="195"/>
      <c r="R299" s="195"/>
      <c r="S299" s="195"/>
      <c r="T299" s="195"/>
      <c r="U299" s="195"/>
      <c r="V299" s="195"/>
      <c r="W299" s="195"/>
      <c r="X299" s="195"/>
      <c r="Y299" s="195"/>
      <c r="Z299" s="195"/>
      <c r="AA299" s="196"/>
      <c r="AB299" s="196"/>
      <c r="AC299" s="196"/>
      <c r="AD299" s="196"/>
      <c r="AE299" s="170"/>
      <c r="AF299" s="170"/>
      <c r="AG299" s="170"/>
      <c r="AH299" s="170"/>
      <c r="AI299" s="170"/>
      <c r="AJ299" s="170"/>
      <c r="AK299" s="170"/>
      <c r="AL299" s="170"/>
      <c r="AM299" s="170"/>
      <c r="AN299" s="170"/>
      <c r="AO299" s="170"/>
      <c r="AP299" s="170"/>
      <c r="AQ299" s="170"/>
      <c r="AR299" s="170"/>
      <c r="AS299" s="170"/>
      <c r="AT299" s="170"/>
      <c r="AU299" s="170"/>
      <c r="AV299" s="170"/>
      <c r="AW299" s="170"/>
      <c r="AX299" s="170"/>
      <c r="AY299" s="170"/>
      <c r="AZ299" s="170"/>
      <c r="BA299" s="171"/>
      <c r="BB299" s="171" t="s">
        <v>134</v>
      </c>
      <c r="BC299" s="483">
        <f>SUM(BC298:BE298)</f>
        <v>0</v>
      </c>
      <c r="BD299" s="484"/>
      <c r="BE299" s="485"/>
    </row>
    <row r="300" spans="1:57" ht="1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</row>
    <row r="301" spans="1:57" ht="1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</row>
    <row r="302" spans="1:57" ht="1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</row>
    <row r="303" spans="1:57" ht="1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</row>
    <row r="304" spans="1:57" ht="1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</row>
    <row r="305" spans="1:57" ht="1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</row>
    <row r="306" spans="1:57" ht="1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</row>
    <row r="307" spans="1:57" ht="1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</row>
    <row r="308" spans="1:57" ht="1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</row>
    <row r="309" spans="1:57" ht="15">
      <c r="A309" s="461"/>
      <c r="B309" s="461"/>
      <c r="C309" s="461"/>
      <c r="D309" s="461"/>
      <c r="E309" s="461"/>
      <c r="F309" s="461"/>
      <c r="G309" s="461"/>
      <c r="H309" s="461"/>
      <c r="I309" s="461"/>
      <c r="J309" s="461"/>
      <c r="K309" s="461"/>
      <c r="L309" s="461"/>
      <c r="M309" s="461"/>
      <c r="N309" s="461"/>
      <c r="O309" s="461"/>
      <c r="P309" s="461"/>
      <c r="Q309" s="461"/>
      <c r="R309" s="461"/>
      <c r="S309" s="461"/>
      <c r="T309" s="461"/>
      <c r="U309" s="461"/>
      <c r="V309" s="461"/>
      <c r="W309" s="461"/>
      <c r="X309" s="461"/>
      <c r="Y309" s="461"/>
      <c r="Z309" s="461"/>
      <c r="AA309" s="461"/>
      <c r="AB309" s="461"/>
      <c r="AC309" s="461"/>
      <c r="AD309" s="461"/>
      <c r="AE309" s="461"/>
      <c r="AF309" s="461"/>
      <c r="AG309" s="461"/>
      <c r="AH309" s="461"/>
      <c r="AI309" s="461"/>
      <c r="AJ309" s="461"/>
      <c r="AK309" s="461"/>
      <c r="AL309" s="461"/>
      <c r="AM309" s="461"/>
      <c r="AN309" s="461"/>
      <c r="AO309" s="461"/>
      <c r="AP309" s="461"/>
      <c r="AQ309" s="461"/>
      <c r="AR309" s="461"/>
      <c r="AS309" s="461"/>
      <c r="AT309" s="461"/>
      <c r="AU309" s="461"/>
      <c r="AV309" s="461"/>
      <c r="AW309" s="461"/>
      <c r="AX309" s="461"/>
      <c r="AY309" s="461"/>
      <c r="AZ309" s="461"/>
      <c r="BA309" s="461"/>
      <c r="BB309" s="51"/>
      <c r="BC309" s="517"/>
      <c r="BD309" s="517"/>
      <c r="BE309" s="517"/>
    </row>
    <row r="310" spans="1:57" ht="15">
      <c r="A310" s="461" t="s">
        <v>310</v>
      </c>
      <c r="B310" s="461"/>
      <c r="C310" s="461"/>
      <c r="D310" s="461"/>
      <c r="E310" s="461"/>
      <c r="F310" s="461"/>
      <c r="G310" s="461"/>
      <c r="H310" s="461"/>
      <c r="I310" s="461"/>
      <c r="J310" s="461"/>
      <c r="K310" s="461"/>
      <c r="L310" s="461"/>
      <c r="M310" s="461"/>
      <c r="N310" s="461"/>
      <c r="O310" s="461"/>
      <c r="P310" s="461"/>
      <c r="Q310" s="461"/>
      <c r="R310" s="461"/>
      <c r="S310" s="461"/>
      <c r="T310" s="461"/>
      <c r="U310" s="461"/>
      <c r="V310" s="461"/>
      <c r="W310" s="461"/>
      <c r="X310" s="461"/>
      <c r="Y310" s="461"/>
      <c r="Z310" s="461"/>
      <c r="AA310" s="461"/>
      <c r="AB310" s="461"/>
      <c r="AC310" s="461"/>
      <c r="AD310" s="461"/>
      <c r="AE310" s="461"/>
      <c r="AF310" s="461"/>
      <c r="AG310" s="461"/>
      <c r="AH310" s="461"/>
      <c r="AI310" s="461"/>
      <c r="AJ310" s="461"/>
      <c r="AK310" s="461"/>
      <c r="AL310" s="461"/>
      <c r="AM310" s="461"/>
      <c r="AN310" s="461"/>
      <c r="AO310" s="461"/>
      <c r="AP310" s="461"/>
      <c r="AQ310" s="461"/>
      <c r="AR310" s="461"/>
      <c r="AS310" s="461"/>
      <c r="AT310" s="461"/>
      <c r="AU310" s="461"/>
      <c r="AV310" s="461"/>
      <c r="AW310" s="461"/>
      <c r="AX310" s="461"/>
      <c r="AY310" s="461"/>
      <c r="AZ310" s="461"/>
      <c r="BA310" s="461"/>
      <c r="BB310" s="461"/>
      <c r="BC310" s="461"/>
      <c r="BD310" s="461"/>
      <c r="BE310" s="461"/>
    </row>
    <row r="311" spans="1:57" ht="1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</row>
    <row r="312" spans="1:57" ht="63" customHeight="1">
      <c r="A312" s="54" t="s">
        <v>123</v>
      </c>
      <c r="B312" s="490" t="s">
        <v>311</v>
      </c>
      <c r="C312" s="675"/>
      <c r="D312" s="157" t="s">
        <v>312</v>
      </c>
      <c r="E312" s="54" t="s">
        <v>313</v>
      </c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 t="s">
        <v>314</v>
      </c>
      <c r="Z312" s="82"/>
      <c r="AA312" s="82"/>
      <c r="AB312" s="82"/>
      <c r="AC312" s="82"/>
      <c r="AD312" s="83"/>
      <c r="AE312" s="128" t="s">
        <v>154</v>
      </c>
      <c r="AF312" s="82"/>
      <c r="AG312" s="82"/>
      <c r="AH312" s="82"/>
      <c r="AI312" s="82"/>
      <c r="AJ312" s="82"/>
      <c r="AK312" s="82"/>
      <c r="AL312" s="82"/>
      <c r="AM312" s="82"/>
      <c r="AN312" s="491" t="s">
        <v>315</v>
      </c>
      <c r="AO312" s="491"/>
      <c r="AP312" s="82"/>
      <c r="AQ312" s="83"/>
      <c r="AR312" s="128" t="s">
        <v>231</v>
      </c>
      <c r="AS312" s="82"/>
      <c r="AT312" s="82"/>
      <c r="AU312" s="82"/>
      <c r="AV312" s="82"/>
      <c r="AW312" s="82"/>
      <c r="AX312" s="82"/>
      <c r="AY312" s="82"/>
      <c r="AZ312" s="82"/>
      <c r="BA312" s="80" t="s">
        <v>316</v>
      </c>
      <c r="BB312" s="80" t="s">
        <v>317</v>
      </c>
      <c r="BC312" s="490" t="s">
        <v>318</v>
      </c>
      <c r="BD312" s="491"/>
      <c r="BE312" s="492"/>
    </row>
    <row r="313" spans="1:57" ht="15">
      <c r="A313" s="139">
        <v>1</v>
      </c>
      <c r="B313" s="545">
        <v>2</v>
      </c>
      <c r="C313" s="536"/>
      <c r="D313" s="177">
        <v>3</v>
      </c>
      <c r="E313" s="177">
        <v>4</v>
      </c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Q313" s="177"/>
      <c r="R313" s="177"/>
      <c r="S313" s="177"/>
      <c r="T313" s="177"/>
      <c r="U313" s="177"/>
      <c r="V313" s="177"/>
      <c r="W313" s="177"/>
      <c r="X313" s="177"/>
      <c r="Y313" s="177">
        <v>5</v>
      </c>
      <c r="Z313" s="134"/>
      <c r="AA313" s="134"/>
      <c r="AB313" s="134"/>
      <c r="AC313" s="134"/>
      <c r="AD313" s="135"/>
      <c r="AE313" s="133">
        <v>2</v>
      </c>
      <c r="AF313" s="134"/>
      <c r="AG313" s="134"/>
      <c r="AH313" s="134"/>
      <c r="AI313" s="134"/>
      <c r="AJ313" s="134"/>
      <c r="AK313" s="134"/>
      <c r="AL313" s="134"/>
      <c r="AM313" s="134"/>
      <c r="AN313" s="602">
        <v>6</v>
      </c>
      <c r="AO313" s="581"/>
      <c r="AP313" s="139"/>
      <c r="AQ313" s="139"/>
      <c r="AR313" s="177"/>
      <c r="AS313" s="177"/>
      <c r="AT313" s="177"/>
      <c r="AU313" s="177"/>
      <c r="AV313" s="177"/>
      <c r="AW313" s="177"/>
      <c r="AX313" s="177"/>
      <c r="AY313" s="177"/>
      <c r="AZ313" s="177"/>
      <c r="BA313" s="190">
        <v>7</v>
      </c>
      <c r="BB313" s="134">
        <v>8</v>
      </c>
      <c r="BC313" s="545">
        <v>9</v>
      </c>
      <c r="BD313" s="546"/>
      <c r="BE313" s="547"/>
    </row>
    <row r="314" spans="1:57" ht="15">
      <c r="A314" s="106"/>
      <c r="B314" s="490"/>
      <c r="C314" s="605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82"/>
      <c r="AA314" s="82"/>
      <c r="AB314" s="82"/>
      <c r="AC314" s="82"/>
      <c r="AD314" s="83"/>
      <c r="AE314" s="128"/>
      <c r="AF314" s="82"/>
      <c r="AG314" s="82"/>
      <c r="AH314" s="82"/>
      <c r="AI314" s="82"/>
      <c r="AJ314" s="82"/>
      <c r="AK314" s="82"/>
      <c r="AL314" s="82"/>
      <c r="AM314" s="82"/>
      <c r="AN314" s="490"/>
      <c r="AO314" s="492"/>
      <c r="AP314" s="82"/>
      <c r="AQ314" s="83"/>
      <c r="AR314" s="191"/>
      <c r="AS314" s="90"/>
      <c r="AT314" s="90"/>
      <c r="AU314" s="90"/>
      <c r="AV314" s="90"/>
      <c r="AW314" s="90"/>
      <c r="AX314" s="90"/>
      <c r="AY314" s="90"/>
      <c r="AZ314" s="90"/>
      <c r="BA314" s="192"/>
      <c r="BB314" s="191"/>
      <c r="BC314" s="480"/>
      <c r="BD314" s="481"/>
      <c r="BE314" s="482"/>
    </row>
    <row r="315" spans="1:57" ht="15">
      <c r="A315" s="193"/>
      <c r="B315" s="490"/>
      <c r="C315" s="492"/>
      <c r="D315" s="54"/>
      <c r="E315" s="197"/>
      <c r="F315" s="198"/>
      <c r="G315" s="198"/>
      <c r="H315" s="198"/>
      <c r="I315" s="198"/>
      <c r="J315" s="198"/>
      <c r="K315" s="198"/>
      <c r="L315" s="198"/>
      <c r="M315" s="198"/>
      <c r="N315" s="198"/>
      <c r="O315" s="198"/>
      <c r="P315" s="198"/>
      <c r="Q315" s="198"/>
      <c r="R315" s="198"/>
      <c r="S315" s="198"/>
      <c r="T315" s="198"/>
      <c r="U315" s="198"/>
      <c r="V315" s="198"/>
      <c r="W315" s="198"/>
      <c r="X315" s="198"/>
      <c r="Y315" s="199"/>
      <c r="Z315" s="82"/>
      <c r="AA315" s="82"/>
      <c r="AB315" s="82"/>
      <c r="AC315" s="82"/>
      <c r="AD315" s="83"/>
      <c r="AE315" s="128"/>
      <c r="AF315" s="82"/>
      <c r="AG315" s="82"/>
      <c r="AH315" s="82"/>
      <c r="AI315" s="82"/>
      <c r="AJ315" s="82"/>
      <c r="AK315" s="82"/>
      <c r="AL315" s="82"/>
      <c r="AM315" s="82"/>
      <c r="AN315" s="490"/>
      <c r="AO315" s="492"/>
      <c r="AP315" s="82"/>
      <c r="AQ315" s="83"/>
      <c r="AR315" s="191"/>
      <c r="AS315" s="90"/>
      <c r="AT315" s="90"/>
      <c r="AU315" s="90"/>
      <c r="AV315" s="90"/>
      <c r="AW315" s="90"/>
      <c r="AX315" s="90"/>
      <c r="AY315" s="90"/>
      <c r="AZ315" s="90"/>
      <c r="BA315" s="192"/>
      <c r="BB315" s="191"/>
      <c r="BC315" s="480"/>
      <c r="BD315" s="481"/>
      <c r="BE315" s="482"/>
    </row>
    <row r="316" spans="1:57" ht="15">
      <c r="A316" s="106"/>
      <c r="B316" s="490"/>
      <c r="C316" s="492"/>
      <c r="D316" s="54"/>
      <c r="E316" s="5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1"/>
      <c r="Z316" s="82"/>
      <c r="AA316" s="82"/>
      <c r="AB316" s="82"/>
      <c r="AC316" s="82"/>
      <c r="AD316" s="83"/>
      <c r="AE316" s="128"/>
      <c r="AF316" s="82"/>
      <c r="AG316" s="82"/>
      <c r="AH316" s="82"/>
      <c r="AI316" s="82"/>
      <c r="AJ316" s="82"/>
      <c r="AK316" s="82"/>
      <c r="AL316" s="82"/>
      <c r="AM316" s="82"/>
      <c r="AN316" s="553"/>
      <c r="AO316" s="555"/>
      <c r="AP316" s="82"/>
      <c r="AQ316" s="83"/>
      <c r="AR316" s="191">
        <v>400</v>
      </c>
      <c r="AS316" s="90"/>
      <c r="AT316" s="90"/>
      <c r="AU316" s="90"/>
      <c r="AV316" s="90"/>
      <c r="AW316" s="90"/>
      <c r="AX316" s="90"/>
      <c r="AY316" s="90"/>
      <c r="AZ316" s="90"/>
      <c r="BA316" s="86"/>
      <c r="BB316" s="87"/>
      <c r="BC316" s="480"/>
      <c r="BD316" s="481"/>
      <c r="BE316" s="482"/>
    </row>
    <row r="317" spans="1:57" ht="15">
      <c r="A317" s="194"/>
      <c r="B317" s="195"/>
      <c r="C317" s="195"/>
      <c r="D317" s="195"/>
      <c r="E317" s="195"/>
      <c r="F317" s="195"/>
      <c r="G317" s="195"/>
      <c r="H317" s="195"/>
      <c r="I317" s="195"/>
      <c r="J317" s="195"/>
      <c r="K317" s="195"/>
      <c r="L317" s="195"/>
      <c r="M317" s="195"/>
      <c r="N317" s="195"/>
      <c r="O317" s="195"/>
      <c r="P317" s="195"/>
      <c r="Q317" s="195"/>
      <c r="R317" s="195"/>
      <c r="S317" s="195"/>
      <c r="T317" s="195"/>
      <c r="U317" s="195"/>
      <c r="V317" s="195"/>
      <c r="W317" s="195"/>
      <c r="X317" s="195"/>
      <c r="Y317" s="195"/>
      <c r="Z317" s="195"/>
      <c r="AA317" s="196"/>
      <c r="AB317" s="196"/>
      <c r="AC317" s="196"/>
      <c r="AD317" s="196"/>
      <c r="AE317" s="170"/>
      <c r="AF317" s="170"/>
      <c r="AG317" s="170"/>
      <c r="AH317" s="170"/>
      <c r="AI317" s="170"/>
      <c r="AJ317" s="170"/>
      <c r="AK317" s="170"/>
      <c r="AL317" s="170"/>
      <c r="AM317" s="170"/>
      <c r="AN317" s="170"/>
      <c r="AO317" s="170"/>
      <c r="AP317" s="170"/>
      <c r="AQ317" s="170"/>
      <c r="AR317" s="170"/>
      <c r="AS317" s="170"/>
      <c r="AT317" s="170"/>
      <c r="AU317" s="170"/>
      <c r="AV317" s="170"/>
      <c r="AW317" s="170"/>
      <c r="AX317" s="170"/>
      <c r="AY317" s="170"/>
      <c r="AZ317" s="170"/>
      <c r="BB317" s="171" t="s">
        <v>134</v>
      </c>
      <c r="BC317" s="483">
        <f>SUM(BC316:BE316)</f>
        <v>0</v>
      </c>
      <c r="BD317" s="484"/>
      <c r="BE317" s="485"/>
    </row>
    <row r="319" spans="1:57" ht="15">
      <c r="A319" s="461" t="s">
        <v>319</v>
      </c>
      <c r="B319" s="461"/>
      <c r="C319" s="461"/>
      <c r="D319" s="461"/>
      <c r="E319" s="461"/>
      <c r="F319" s="461"/>
      <c r="G319" s="461"/>
      <c r="H319" s="461"/>
      <c r="I319" s="461"/>
      <c r="J319" s="461"/>
      <c r="K319" s="461"/>
      <c r="L319" s="461"/>
      <c r="M319" s="461"/>
      <c r="N319" s="461"/>
      <c r="O319" s="461"/>
      <c r="P319" s="461"/>
      <c r="Q319" s="461"/>
      <c r="R319" s="461"/>
      <c r="S319" s="461"/>
      <c r="T319" s="461"/>
      <c r="U319" s="461"/>
      <c r="V319" s="461"/>
      <c r="W319" s="461"/>
      <c r="X319" s="461"/>
      <c r="Y319" s="461"/>
      <c r="Z319" s="461"/>
      <c r="AA319" s="461"/>
      <c r="AB319" s="461"/>
      <c r="AC319" s="461"/>
      <c r="AD319" s="461"/>
      <c r="AE319" s="461"/>
      <c r="AF319" s="461"/>
      <c r="AG319" s="461"/>
      <c r="AH319" s="461"/>
      <c r="AI319" s="461"/>
      <c r="AJ319" s="461"/>
      <c r="AK319" s="461"/>
      <c r="AL319" s="461"/>
      <c r="AM319" s="461"/>
      <c r="AN319" s="461"/>
      <c r="AO319" s="461"/>
      <c r="AP319" s="461"/>
      <c r="AQ319" s="461"/>
      <c r="AR319" s="461"/>
      <c r="AS319" s="461"/>
      <c r="AT319" s="461"/>
      <c r="AU319" s="461"/>
      <c r="AV319" s="461"/>
      <c r="AW319" s="461"/>
      <c r="AX319" s="461"/>
      <c r="AY319" s="461"/>
      <c r="AZ319" s="461"/>
      <c r="BA319" s="461"/>
      <c r="BB319" s="461"/>
      <c r="BC319" s="461"/>
      <c r="BD319" s="461"/>
      <c r="BE319" s="461"/>
    </row>
    <row r="320" spans="1:57" ht="1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</row>
    <row r="321" spans="1:57" ht="35.25" customHeight="1">
      <c r="A321" s="54" t="s">
        <v>123</v>
      </c>
      <c r="B321" s="491" t="s">
        <v>124</v>
      </c>
      <c r="C321" s="491"/>
      <c r="D321" s="491"/>
      <c r="E321" s="491"/>
      <c r="F321" s="491"/>
      <c r="G321" s="491"/>
      <c r="H321" s="491"/>
      <c r="I321" s="491"/>
      <c r="J321" s="491"/>
      <c r="K321" s="491"/>
      <c r="L321" s="491"/>
      <c r="M321" s="491"/>
      <c r="N321" s="491"/>
      <c r="O321" s="491"/>
      <c r="P321" s="491"/>
      <c r="Q321" s="491"/>
      <c r="R321" s="491"/>
      <c r="S321" s="491"/>
      <c r="T321" s="491"/>
      <c r="U321" s="491"/>
      <c r="V321" s="491"/>
      <c r="W321" s="491"/>
      <c r="X321" s="491"/>
      <c r="Y321" s="492"/>
      <c r="Z321" s="82"/>
      <c r="AA321" s="82"/>
      <c r="AB321" s="82"/>
      <c r="AC321" s="82"/>
      <c r="AD321" s="83"/>
      <c r="AE321" s="128" t="s">
        <v>154</v>
      </c>
      <c r="AF321" s="82"/>
      <c r="AG321" s="82"/>
      <c r="AH321" s="82"/>
      <c r="AI321" s="82"/>
      <c r="AJ321" s="82"/>
      <c r="AK321" s="82"/>
      <c r="AL321" s="82"/>
      <c r="AM321" s="82"/>
      <c r="AN321" s="491" t="s">
        <v>206</v>
      </c>
      <c r="AO321" s="491"/>
      <c r="AP321" s="82"/>
      <c r="AQ321" s="83"/>
      <c r="AR321" s="128" t="s">
        <v>231</v>
      </c>
      <c r="AS321" s="82"/>
      <c r="AT321" s="82"/>
      <c r="AU321" s="82"/>
      <c r="AV321" s="82"/>
      <c r="AW321" s="82"/>
      <c r="AX321" s="82"/>
      <c r="AY321" s="82"/>
      <c r="AZ321" s="82"/>
      <c r="BA321" s="54" t="s">
        <v>231</v>
      </c>
      <c r="BB321" s="80" t="s">
        <v>302</v>
      </c>
      <c r="BC321" s="490" t="s">
        <v>320</v>
      </c>
      <c r="BD321" s="491"/>
      <c r="BE321" s="492"/>
    </row>
    <row r="322" spans="1:57" ht="15">
      <c r="A322" s="139">
        <v>1</v>
      </c>
      <c r="B322" s="602">
        <v>2</v>
      </c>
      <c r="C322" s="581"/>
      <c r="D322" s="581"/>
      <c r="E322" s="581"/>
      <c r="F322" s="581"/>
      <c r="G322" s="581"/>
      <c r="H322" s="581"/>
      <c r="I322" s="581"/>
      <c r="J322" s="581"/>
      <c r="K322" s="581"/>
      <c r="L322" s="581"/>
      <c r="M322" s="581"/>
      <c r="N322" s="581"/>
      <c r="O322" s="581"/>
      <c r="P322" s="581"/>
      <c r="Q322" s="581"/>
      <c r="R322" s="581"/>
      <c r="S322" s="581"/>
      <c r="T322" s="581"/>
      <c r="U322" s="581"/>
      <c r="V322" s="581"/>
      <c r="W322" s="581"/>
      <c r="X322" s="581"/>
      <c r="Y322" s="581"/>
      <c r="Z322" s="134"/>
      <c r="AA322" s="134"/>
      <c r="AB322" s="134"/>
      <c r="AC322" s="134"/>
      <c r="AD322" s="135"/>
      <c r="AE322" s="133">
        <v>2</v>
      </c>
      <c r="AF322" s="134"/>
      <c r="AG322" s="134"/>
      <c r="AH322" s="134"/>
      <c r="AI322" s="134"/>
      <c r="AJ322" s="134"/>
      <c r="AK322" s="134"/>
      <c r="AL322" s="134"/>
      <c r="AM322" s="134"/>
      <c r="AN322" s="602">
        <v>3</v>
      </c>
      <c r="AO322" s="581"/>
      <c r="AP322" s="139"/>
      <c r="AQ322" s="139"/>
      <c r="AR322" s="177"/>
      <c r="AS322" s="177"/>
      <c r="AT322" s="177"/>
      <c r="AU322" s="177"/>
      <c r="AV322" s="177"/>
      <c r="AW322" s="177"/>
      <c r="AX322" s="177"/>
      <c r="AY322" s="177"/>
      <c r="AZ322" s="177"/>
      <c r="BA322" s="190">
        <v>4</v>
      </c>
      <c r="BB322" s="134">
        <v>5</v>
      </c>
      <c r="BC322" s="545">
        <v>6</v>
      </c>
      <c r="BD322" s="546"/>
      <c r="BE322" s="547"/>
    </row>
    <row r="323" spans="1:57" ht="47.25" customHeight="1">
      <c r="A323" s="106"/>
      <c r="B323" s="497" t="s">
        <v>321</v>
      </c>
      <c r="C323" s="498"/>
      <c r="D323" s="498"/>
      <c r="E323" s="498"/>
      <c r="F323" s="498"/>
      <c r="G323" s="498"/>
      <c r="H323" s="498"/>
      <c r="I323" s="498"/>
      <c r="J323" s="498"/>
      <c r="K323" s="498"/>
      <c r="L323" s="498"/>
      <c r="M323" s="498"/>
      <c r="N323" s="498"/>
      <c r="O323" s="498"/>
      <c r="P323" s="498"/>
      <c r="Q323" s="498"/>
      <c r="R323" s="498"/>
      <c r="S323" s="498"/>
      <c r="T323" s="498"/>
      <c r="U323" s="498"/>
      <c r="V323" s="498"/>
      <c r="W323" s="498"/>
      <c r="X323" s="498"/>
      <c r="Y323" s="499"/>
      <c r="Z323" s="82"/>
      <c r="AA323" s="82"/>
      <c r="AB323" s="82"/>
      <c r="AC323" s="82"/>
      <c r="AD323" s="83"/>
      <c r="AE323" s="128"/>
      <c r="AF323" s="82"/>
      <c r="AG323" s="82"/>
      <c r="AH323" s="82"/>
      <c r="AI323" s="82"/>
      <c r="AJ323" s="82"/>
      <c r="AK323" s="82"/>
      <c r="AL323" s="82"/>
      <c r="AM323" s="82"/>
      <c r="AN323" s="490"/>
      <c r="AO323" s="492"/>
      <c r="AP323" s="82"/>
      <c r="AQ323" s="83"/>
      <c r="AR323" s="191"/>
      <c r="AS323" s="90"/>
      <c r="AT323" s="90"/>
      <c r="AU323" s="90"/>
      <c r="AV323" s="90"/>
      <c r="AW323" s="90"/>
      <c r="AX323" s="90"/>
      <c r="AY323" s="90"/>
      <c r="AZ323" s="90"/>
      <c r="BA323" s="192"/>
      <c r="BB323" s="191"/>
      <c r="BC323" s="480"/>
      <c r="BD323" s="481"/>
      <c r="BE323" s="482"/>
    </row>
    <row r="324" spans="1:57" ht="15">
      <c r="A324" s="193"/>
      <c r="B324" s="491"/>
      <c r="C324" s="491"/>
      <c r="D324" s="491"/>
      <c r="E324" s="491"/>
      <c r="F324" s="491"/>
      <c r="G324" s="491"/>
      <c r="H324" s="491"/>
      <c r="I324" s="491"/>
      <c r="J324" s="491"/>
      <c r="K324" s="491"/>
      <c r="L324" s="491"/>
      <c r="M324" s="491"/>
      <c r="N324" s="491"/>
      <c r="O324" s="491"/>
      <c r="P324" s="491"/>
      <c r="Q324" s="491"/>
      <c r="R324" s="491"/>
      <c r="S324" s="491"/>
      <c r="T324" s="491"/>
      <c r="U324" s="491"/>
      <c r="V324" s="491"/>
      <c r="W324" s="491"/>
      <c r="X324" s="491"/>
      <c r="Y324" s="492"/>
      <c r="Z324" s="82"/>
      <c r="AA324" s="82"/>
      <c r="AB324" s="82"/>
      <c r="AC324" s="82"/>
      <c r="AD324" s="83"/>
      <c r="AE324" s="128"/>
      <c r="AF324" s="82"/>
      <c r="AG324" s="82"/>
      <c r="AH324" s="82"/>
      <c r="AI324" s="82"/>
      <c r="AJ324" s="82"/>
      <c r="AK324" s="82"/>
      <c r="AL324" s="82"/>
      <c r="AM324" s="82"/>
      <c r="AN324" s="490"/>
      <c r="AO324" s="492"/>
      <c r="AP324" s="82"/>
      <c r="AQ324" s="83"/>
      <c r="AR324" s="191"/>
      <c r="AS324" s="90"/>
      <c r="AT324" s="90"/>
      <c r="AU324" s="90"/>
      <c r="AV324" s="90"/>
      <c r="AW324" s="90"/>
      <c r="AX324" s="90"/>
      <c r="AY324" s="90"/>
      <c r="AZ324" s="90"/>
      <c r="BA324" s="192"/>
      <c r="BB324" s="191"/>
      <c r="BC324" s="480"/>
      <c r="BD324" s="481"/>
      <c r="BE324" s="482"/>
    </row>
    <row r="325" spans="1:57" ht="15">
      <c r="A325" s="106"/>
      <c r="B325" s="491"/>
      <c r="C325" s="491"/>
      <c r="D325" s="491"/>
      <c r="E325" s="491"/>
      <c r="F325" s="491"/>
      <c r="G325" s="491"/>
      <c r="H325" s="491"/>
      <c r="I325" s="491"/>
      <c r="J325" s="491"/>
      <c r="K325" s="491"/>
      <c r="L325" s="491"/>
      <c r="M325" s="491"/>
      <c r="N325" s="491"/>
      <c r="O325" s="491"/>
      <c r="P325" s="491"/>
      <c r="Q325" s="491"/>
      <c r="R325" s="491"/>
      <c r="S325" s="491"/>
      <c r="T325" s="491"/>
      <c r="U325" s="491"/>
      <c r="V325" s="491"/>
      <c r="W325" s="491"/>
      <c r="X325" s="491"/>
      <c r="Y325" s="492"/>
      <c r="Z325" s="82"/>
      <c r="AA325" s="82"/>
      <c r="AB325" s="82"/>
      <c r="AC325" s="82"/>
      <c r="AD325" s="83"/>
      <c r="AE325" s="128"/>
      <c r="AF325" s="82"/>
      <c r="AG325" s="82"/>
      <c r="AH325" s="82"/>
      <c r="AI325" s="82"/>
      <c r="AJ325" s="82"/>
      <c r="AK325" s="82"/>
      <c r="AL325" s="82"/>
      <c r="AM325" s="82"/>
      <c r="AN325" s="553"/>
      <c r="AO325" s="555"/>
      <c r="AP325" s="82"/>
      <c r="AQ325" s="83"/>
      <c r="AR325" s="191">
        <v>400</v>
      </c>
      <c r="AS325" s="90"/>
      <c r="AT325" s="90"/>
      <c r="AU325" s="90"/>
      <c r="AV325" s="90"/>
      <c r="AW325" s="90"/>
      <c r="AX325" s="90"/>
      <c r="AY325" s="90"/>
      <c r="AZ325" s="90"/>
      <c r="BA325" s="86"/>
      <c r="BB325" s="87"/>
      <c r="BC325" s="480"/>
      <c r="BD325" s="481"/>
      <c r="BE325" s="482"/>
    </row>
    <row r="326" spans="1:57" ht="15">
      <c r="A326" s="194"/>
      <c r="B326" s="195"/>
      <c r="C326" s="195"/>
      <c r="D326" s="195"/>
      <c r="E326" s="195"/>
      <c r="F326" s="195"/>
      <c r="G326" s="195"/>
      <c r="H326" s="195"/>
      <c r="I326" s="195"/>
      <c r="J326" s="195"/>
      <c r="K326" s="195"/>
      <c r="L326" s="195"/>
      <c r="M326" s="195"/>
      <c r="N326" s="195"/>
      <c r="O326" s="195"/>
      <c r="P326" s="195"/>
      <c r="Q326" s="195"/>
      <c r="R326" s="195"/>
      <c r="S326" s="195"/>
      <c r="T326" s="195"/>
      <c r="U326" s="195"/>
      <c r="V326" s="195"/>
      <c r="W326" s="195"/>
      <c r="X326" s="195"/>
      <c r="Y326" s="195"/>
      <c r="Z326" s="195"/>
      <c r="AA326" s="196"/>
      <c r="AB326" s="196"/>
      <c r="AC326" s="196"/>
      <c r="AD326" s="196"/>
      <c r="AE326" s="170"/>
      <c r="AF326" s="170"/>
      <c r="AG326" s="170"/>
      <c r="AH326" s="170"/>
      <c r="AI326" s="170"/>
      <c r="AJ326" s="170"/>
      <c r="AK326" s="170"/>
      <c r="AL326" s="170"/>
      <c r="AM326" s="170"/>
      <c r="AN326" s="170"/>
      <c r="AO326" s="170"/>
      <c r="AP326" s="170"/>
      <c r="AQ326" s="170"/>
      <c r="AR326" s="170"/>
      <c r="AS326" s="170"/>
      <c r="AT326" s="170"/>
      <c r="AU326" s="170"/>
      <c r="AV326" s="170"/>
      <c r="AW326" s="170"/>
      <c r="AX326" s="170"/>
      <c r="AY326" s="170"/>
      <c r="AZ326" s="170"/>
      <c r="BB326" s="171" t="s">
        <v>134</v>
      </c>
      <c r="BC326" s="483">
        <f>SUM(BC325:BE325)</f>
        <v>0</v>
      </c>
      <c r="BD326" s="484"/>
      <c r="BE326" s="485"/>
    </row>
    <row r="328" spans="1:57" ht="15">
      <c r="A328" s="461" t="s">
        <v>322</v>
      </c>
      <c r="B328" s="461"/>
      <c r="C328" s="461"/>
      <c r="D328" s="461"/>
      <c r="E328" s="461"/>
      <c r="F328" s="461"/>
      <c r="G328" s="461"/>
      <c r="H328" s="461"/>
      <c r="I328" s="461"/>
      <c r="J328" s="461"/>
      <c r="K328" s="461"/>
      <c r="L328" s="461"/>
      <c r="M328" s="461"/>
      <c r="N328" s="461"/>
      <c r="O328" s="461"/>
      <c r="P328" s="461"/>
      <c r="Q328" s="461"/>
      <c r="R328" s="461"/>
      <c r="S328" s="461"/>
      <c r="T328" s="461"/>
      <c r="U328" s="461"/>
      <c r="V328" s="461"/>
      <c r="W328" s="461"/>
      <c r="X328" s="461"/>
      <c r="Y328" s="461"/>
      <c r="Z328" s="461"/>
      <c r="AA328" s="461"/>
      <c r="AB328" s="461"/>
      <c r="AC328" s="461"/>
      <c r="AD328" s="461"/>
      <c r="AE328" s="461"/>
      <c r="AF328" s="461"/>
      <c r="AG328" s="461"/>
      <c r="AH328" s="461"/>
      <c r="AI328" s="461"/>
      <c r="AJ328" s="461"/>
      <c r="AK328" s="461"/>
      <c r="AL328" s="461"/>
      <c r="AM328" s="461"/>
      <c r="AN328" s="461"/>
      <c r="AO328" s="461"/>
      <c r="AP328" s="461"/>
      <c r="AQ328" s="461"/>
      <c r="AR328" s="461"/>
      <c r="AS328" s="461"/>
      <c r="AT328" s="461"/>
      <c r="AU328" s="461"/>
      <c r="AV328" s="461"/>
      <c r="AW328" s="461"/>
      <c r="AX328" s="461"/>
      <c r="AY328" s="461"/>
      <c r="AZ328" s="461"/>
      <c r="BA328" s="461"/>
      <c r="BB328" s="461"/>
      <c r="BC328" s="461"/>
      <c r="BD328" s="461"/>
      <c r="BE328" s="461"/>
    </row>
    <row r="329" spans="1:57" ht="1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</row>
    <row r="330" spans="1:57" ht="45">
      <c r="A330" s="54" t="s">
        <v>123</v>
      </c>
      <c r="B330" s="491" t="s">
        <v>124</v>
      </c>
      <c r="C330" s="491"/>
      <c r="D330" s="491"/>
      <c r="E330" s="491"/>
      <c r="F330" s="491"/>
      <c r="G330" s="491"/>
      <c r="H330" s="491"/>
      <c r="I330" s="491"/>
      <c r="J330" s="491"/>
      <c r="K330" s="491"/>
      <c r="L330" s="491"/>
      <c r="M330" s="491"/>
      <c r="N330" s="491"/>
      <c r="O330" s="491"/>
      <c r="P330" s="491"/>
      <c r="Q330" s="491"/>
      <c r="R330" s="491"/>
      <c r="S330" s="491"/>
      <c r="T330" s="491"/>
      <c r="U330" s="491"/>
      <c r="V330" s="491"/>
      <c r="W330" s="491"/>
      <c r="X330" s="491"/>
      <c r="Y330" s="492"/>
      <c r="Z330" s="82"/>
      <c r="AA330" s="82"/>
      <c r="AB330" s="82"/>
      <c r="AC330" s="82"/>
      <c r="AD330" s="83"/>
      <c r="AE330" s="128" t="s">
        <v>154</v>
      </c>
      <c r="AF330" s="82"/>
      <c r="AG330" s="82"/>
      <c r="AH330" s="82"/>
      <c r="AI330" s="82"/>
      <c r="AJ330" s="82"/>
      <c r="AK330" s="82"/>
      <c r="AL330" s="82"/>
      <c r="AM330" s="82"/>
      <c r="AN330" s="491" t="s">
        <v>206</v>
      </c>
      <c r="AO330" s="491"/>
      <c r="AP330" s="82"/>
      <c r="AQ330" s="83"/>
      <c r="AR330" s="128" t="s">
        <v>231</v>
      </c>
      <c r="AS330" s="82"/>
      <c r="AT330" s="82"/>
      <c r="AU330" s="82"/>
      <c r="AV330" s="82"/>
      <c r="AW330" s="82"/>
      <c r="AX330" s="82"/>
      <c r="AY330" s="82"/>
      <c r="AZ330" s="82"/>
      <c r="BA330" s="54" t="s">
        <v>231</v>
      </c>
      <c r="BB330" s="80" t="s">
        <v>302</v>
      </c>
      <c r="BC330" s="490" t="s">
        <v>320</v>
      </c>
      <c r="BD330" s="491"/>
      <c r="BE330" s="492"/>
    </row>
    <row r="331" spans="1:57" ht="15">
      <c r="A331" s="139">
        <v>1</v>
      </c>
      <c r="B331" s="602">
        <v>2</v>
      </c>
      <c r="C331" s="581"/>
      <c r="D331" s="581"/>
      <c r="E331" s="581"/>
      <c r="F331" s="581"/>
      <c r="G331" s="581"/>
      <c r="H331" s="581"/>
      <c r="I331" s="581"/>
      <c r="J331" s="581"/>
      <c r="K331" s="581"/>
      <c r="L331" s="581"/>
      <c r="M331" s="581"/>
      <c r="N331" s="581"/>
      <c r="O331" s="581"/>
      <c r="P331" s="581"/>
      <c r="Q331" s="581"/>
      <c r="R331" s="581"/>
      <c r="S331" s="581"/>
      <c r="T331" s="581"/>
      <c r="U331" s="581"/>
      <c r="V331" s="581"/>
      <c r="W331" s="581"/>
      <c r="X331" s="581"/>
      <c r="Y331" s="581"/>
      <c r="Z331" s="134"/>
      <c r="AA331" s="134"/>
      <c r="AB331" s="134"/>
      <c r="AC331" s="134"/>
      <c r="AD331" s="135"/>
      <c r="AE331" s="133">
        <v>2</v>
      </c>
      <c r="AF331" s="134"/>
      <c r="AG331" s="134"/>
      <c r="AH331" s="134"/>
      <c r="AI331" s="134"/>
      <c r="AJ331" s="134"/>
      <c r="AK331" s="134"/>
      <c r="AL331" s="134"/>
      <c r="AM331" s="134"/>
      <c r="AN331" s="602">
        <v>3</v>
      </c>
      <c r="AO331" s="581"/>
      <c r="AP331" s="139"/>
      <c r="AQ331" s="139"/>
      <c r="AR331" s="177"/>
      <c r="AS331" s="177"/>
      <c r="AT331" s="177"/>
      <c r="AU331" s="177"/>
      <c r="AV331" s="177"/>
      <c r="AW331" s="177"/>
      <c r="AX331" s="177"/>
      <c r="AY331" s="177"/>
      <c r="AZ331" s="177"/>
      <c r="BA331" s="190">
        <v>4</v>
      </c>
      <c r="BB331" s="134">
        <v>5</v>
      </c>
      <c r="BC331" s="545">
        <v>6</v>
      </c>
      <c r="BD331" s="546"/>
      <c r="BE331" s="547"/>
    </row>
    <row r="332" spans="1:57" ht="113.25" customHeight="1">
      <c r="A332" s="86">
        <v>1</v>
      </c>
      <c r="B332" s="497" t="s">
        <v>323</v>
      </c>
      <c r="C332" s="498"/>
      <c r="D332" s="498"/>
      <c r="E332" s="498"/>
      <c r="F332" s="498"/>
      <c r="G332" s="498"/>
      <c r="H332" s="498"/>
      <c r="I332" s="498"/>
      <c r="J332" s="498"/>
      <c r="K332" s="498"/>
      <c r="L332" s="498"/>
      <c r="M332" s="498"/>
      <c r="N332" s="498"/>
      <c r="O332" s="498"/>
      <c r="P332" s="498"/>
      <c r="Q332" s="498"/>
      <c r="R332" s="498"/>
      <c r="S332" s="498"/>
      <c r="T332" s="498"/>
      <c r="U332" s="498"/>
      <c r="V332" s="498"/>
      <c r="W332" s="498"/>
      <c r="X332" s="498"/>
      <c r="Y332" s="499"/>
      <c r="Z332" s="82"/>
      <c r="AA332" s="82"/>
      <c r="AB332" s="82"/>
      <c r="AC332" s="82"/>
      <c r="AD332" s="83"/>
      <c r="AE332" s="128"/>
      <c r="AF332" s="82"/>
      <c r="AG332" s="82"/>
      <c r="AH332" s="82"/>
      <c r="AI332" s="82"/>
      <c r="AJ332" s="82"/>
      <c r="AK332" s="82"/>
      <c r="AL332" s="82"/>
      <c r="AM332" s="82"/>
      <c r="AN332" s="490"/>
      <c r="AO332" s="492"/>
      <c r="AP332" s="82"/>
      <c r="AQ332" s="83"/>
      <c r="AR332" s="191"/>
      <c r="AS332" s="90"/>
      <c r="AT332" s="90"/>
      <c r="AU332" s="90"/>
      <c r="AV332" s="90"/>
      <c r="AW332" s="90"/>
      <c r="AX332" s="90"/>
      <c r="AY332" s="90"/>
      <c r="AZ332" s="90"/>
      <c r="BA332" s="192"/>
      <c r="BB332" s="191"/>
      <c r="BC332" s="480"/>
      <c r="BD332" s="481"/>
      <c r="BE332" s="482"/>
    </row>
    <row r="333" spans="1:57" ht="15">
      <c r="A333" s="193"/>
      <c r="B333" s="491"/>
      <c r="C333" s="491"/>
      <c r="D333" s="491"/>
      <c r="E333" s="491"/>
      <c r="F333" s="491"/>
      <c r="G333" s="491"/>
      <c r="H333" s="491"/>
      <c r="I333" s="491"/>
      <c r="J333" s="491"/>
      <c r="K333" s="491"/>
      <c r="L333" s="491"/>
      <c r="M333" s="491"/>
      <c r="N333" s="491"/>
      <c r="O333" s="491"/>
      <c r="P333" s="491"/>
      <c r="Q333" s="491"/>
      <c r="R333" s="491"/>
      <c r="S333" s="491"/>
      <c r="T333" s="491"/>
      <c r="U333" s="491"/>
      <c r="V333" s="491"/>
      <c r="W333" s="491"/>
      <c r="X333" s="491"/>
      <c r="Y333" s="492"/>
      <c r="Z333" s="82"/>
      <c r="AA333" s="82"/>
      <c r="AB333" s="82"/>
      <c r="AC333" s="82"/>
      <c r="AD333" s="83"/>
      <c r="AE333" s="128"/>
      <c r="AF333" s="82"/>
      <c r="AG333" s="82"/>
      <c r="AH333" s="82"/>
      <c r="AI333" s="82"/>
      <c r="AJ333" s="82"/>
      <c r="AK333" s="82"/>
      <c r="AL333" s="82"/>
      <c r="AM333" s="82"/>
      <c r="AN333" s="490"/>
      <c r="AO333" s="492"/>
      <c r="AP333" s="82"/>
      <c r="AQ333" s="83"/>
      <c r="AR333" s="191"/>
      <c r="AS333" s="90"/>
      <c r="AT333" s="90"/>
      <c r="AU333" s="90"/>
      <c r="AV333" s="90"/>
      <c r="AW333" s="90"/>
      <c r="AX333" s="90"/>
      <c r="AY333" s="90"/>
      <c r="AZ333" s="90"/>
      <c r="BA333" s="192"/>
      <c r="BB333" s="191"/>
      <c r="BC333" s="480"/>
      <c r="BD333" s="481"/>
      <c r="BE333" s="482"/>
    </row>
    <row r="334" spans="1:57" ht="15">
      <c r="A334" s="106"/>
      <c r="B334" s="491"/>
      <c r="C334" s="491"/>
      <c r="D334" s="491"/>
      <c r="E334" s="491"/>
      <c r="F334" s="491"/>
      <c r="G334" s="491"/>
      <c r="H334" s="491"/>
      <c r="I334" s="491"/>
      <c r="J334" s="491"/>
      <c r="K334" s="491"/>
      <c r="L334" s="491"/>
      <c r="M334" s="491"/>
      <c r="N334" s="491"/>
      <c r="O334" s="491"/>
      <c r="P334" s="491"/>
      <c r="Q334" s="491"/>
      <c r="R334" s="491"/>
      <c r="S334" s="491"/>
      <c r="T334" s="491"/>
      <c r="U334" s="491"/>
      <c r="V334" s="491"/>
      <c r="W334" s="491"/>
      <c r="X334" s="491"/>
      <c r="Y334" s="492"/>
      <c r="Z334" s="82"/>
      <c r="AA334" s="82"/>
      <c r="AB334" s="82"/>
      <c r="AC334" s="82"/>
      <c r="AD334" s="83"/>
      <c r="AE334" s="128"/>
      <c r="AF334" s="82"/>
      <c r="AG334" s="82"/>
      <c r="AH334" s="82"/>
      <c r="AI334" s="82"/>
      <c r="AJ334" s="82"/>
      <c r="AK334" s="82"/>
      <c r="AL334" s="82"/>
      <c r="AM334" s="82"/>
      <c r="AN334" s="553"/>
      <c r="AO334" s="555"/>
      <c r="AP334" s="82"/>
      <c r="AQ334" s="83"/>
      <c r="AR334" s="191">
        <v>400</v>
      </c>
      <c r="AS334" s="90"/>
      <c r="AT334" s="90"/>
      <c r="AU334" s="90"/>
      <c r="AV334" s="90"/>
      <c r="AW334" s="90"/>
      <c r="AX334" s="90"/>
      <c r="AY334" s="90"/>
      <c r="AZ334" s="90"/>
      <c r="BA334" s="86"/>
      <c r="BB334" s="87"/>
      <c r="BC334" s="480"/>
      <c r="BD334" s="481"/>
      <c r="BE334" s="482"/>
    </row>
    <row r="335" spans="1:57" ht="15">
      <c r="A335" s="194"/>
      <c r="B335" s="195"/>
      <c r="C335" s="195"/>
      <c r="D335" s="195"/>
      <c r="E335" s="195"/>
      <c r="F335" s="195"/>
      <c r="G335" s="195"/>
      <c r="H335" s="195"/>
      <c r="I335" s="195"/>
      <c r="J335" s="195"/>
      <c r="K335" s="195"/>
      <c r="L335" s="195"/>
      <c r="M335" s="195"/>
      <c r="N335" s="195"/>
      <c r="O335" s="195"/>
      <c r="P335" s="195"/>
      <c r="Q335" s="195"/>
      <c r="R335" s="195"/>
      <c r="S335" s="195"/>
      <c r="T335" s="195"/>
      <c r="U335" s="195"/>
      <c r="V335" s="195"/>
      <c r="W335" s="195"/>
      <c r="X335" s="195"/>
      <c r="Y335" s="195"/>
      <c r="Z335" s="195"/>
      <c r="AA335" s="196"/>
      <c r="AB335" s="196"/>
      <c r="AC335" s="196"/>
      <c r="AD335" s="196"/>
      <c r="AE335" s="170"/>
      <c r="AF335" s="170"/>
      <c r="AG335" s="170"/>
      <c r="AH335" s="170"/>
      <c r="AI335" s="170"/>
      <c r="AJ335" s="170"/>
      <c r="AK335" s="170"/>
      <c r="AL335" s="170"/>
      <c r="AM335" s="170"/>
      <c r="AN335" s="170"/>
      <c r="AO335" s="170"/>
      <c r="AP335" s="170"/>
      <c r="AQ335" s="170"/>
      <c r="AR335" s="170"/>
      <c r="AS335" s="170"/>
      <c r="AT335" s="170"/>
      <c r="AU335" s="170"/>
      <c r="AV335" s="170"/>
      <c r="AW335" s="170"/>
      <c r="AX335" s="170"/>
      <c r="AY335" s="170"/>
      <c r="AZ335" s="170"/>
      <c r="BB335" s="171" t="s">
        <v>134</v>
      </c>
      <c r="BC335" s="483">
        <f>SUM(BC334:BE334)</f>
        <v>0</v>
      </c>
      <c r="BD335" s="484"/>
      <c r="BE335" s="485"/>
    </row>
    <row r="338" spans="1:57" ht="15">
      <c r="A338" s="461" t="s">
        <v>324</v>
      </c>
      <c r="B338" s="461"/>
      <c r="C338" s="461"/>
      <c r="D338" s="461"/>
      <c r="E338" s="461"/>
      <c r="F338" s="461"/>
      <c r="G338" s="461"/>
      <c r="H338" s="461"/>
      <c r="I338" s="461"/>
      <c r="J338" s="461"/>
      <c r="K338" s="461"/>
      <c r="L338" s="461"/>
      <c r="M338" s="461"/>
      <c r="N338" s="461"/>
      <c r="O338" s="461"/>
      <c r="P338" s="461"/>
      <c r="Q338" s="461"/>
      <c r="R338" s="461"/>
      <c r="S338" s="461"/>
      <c r="T338" s="461"/>
      <c r="U338" s="461"/>
      <c r="V338" s="461"/>
      <c r="W338" s="461"/>
      <c r="X338" s="461"/>
      <c r="Y338" s="461"/>
      <c r="Z338" s="461"/>
      <c r="AA338" s="461"/>
      <c r="AB338" s="461"/>
      <c r="AC338" s="461"/>
      <c r="AD338" s="461"/>
      <c r="AE338" s="461"/>
      <c r="AF338" s="461"/>
      <c r="AG338" s="461"/>
      <c r="AH338" s="461"/>
      <c r="AI338" s="461"/>
      <c r="AJ338" s="461"/>
      <c r="AK338" s="461"/>
      <c r="AL338" s="461"/>
      <c r="AM338" s="461"/>
      <c r="AN338" s="461"/>
      <c r="AO338" s="461"/>
      <c r="AP338" s="461"/>
      <c r="AQ338" s="461"/>
      <c r="AR338" s="461"/>
      <c r="AS338" s="461"/>
      <c r="AT338" s="461"/>
      <c r="AU338" s="461"/>
      <c r="AV338" s="461"/>
      <c r="AW338" s="461"/>
      <c r="AX338" s="461"/>
      <c r="AY338" s="461"/>
      <c r="AZ338" s="461"/>
      <c r="BA338" s="461"/>
      <c r="BB338" s="461"/>
      <c r="BC338" s="461"/>
      <c r="BD338" s="461"/>
      <c r="BE338" s="461"/>
    </row>
    <row r="339" spans="1:57" ht="1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</row>
    <row r="340" spans="1:57" ht="45" customHeight="1">
      <c r="A340" s="54" t="s">
        <v>123</v>
      </c>
      <c r="B340" s="491" t="s">
        <v>124</v>
      </c>
      <c r="C340" s="491"/>
      <c r="D340" s="491"/>
      <c r="E340" s="491"/>
      <c r="F340" s="491"/>
      <c r="G340" s="491"/>
      <c r="H340" s="491"/>
      <c r="I340" s="491"/>
      <c r="J340" s="491"/>
      <c r="K340" s="491"/>
      <c r="L340" s="491"/>
      <c r="M340" s="491"/>
      <c r="N340" s="491"/>
      <c r="O340" s="491"/>
      <c r="P340" s="491"/>
      <c r="Q340" s="491"/>
      <c r="R340" s="491"/>
      <c r="S340" s="491"/>
      <c r="T340" s="491"/>
      <c r="U340" s="491"/>
      <c r="V340" s="491"/>
      <c r="W340" s="491"/>
      <c r="X340" s="491"/>
      <c r="Y340" s="492"/>
      <c r="Z340" s="82"/>
      <c r="AA340" s="82"/>
      <c r="AB340" s="82"/>
      <c r="AC340" s="82"/>
      <c r="AD340" s="83"/>
      <c r="AE340" s="128" t="s">
        <v>154</v>
      </c>
      <c r="AF340" s="82"/>
      <c r="AG340" s="82"/>
      <c r="AH340" s="82"/>
      <c r="AI340" s="82"/>
      <c r="AJ340" s="82"/>
      <c r="AK340" s="82"/>
      <c r="AL340" s="82"/>
      <c r="AM340" s="82"/>
      <c r="AN340" s="491" t="s">
        <v>206</v>
      </c>
      <c r="AO340" s="491"/>
      <c r="AP340" s="82"/>
      <c r="AQ340" s="83"/>
      <c r="AR340" s="128" t="s">
        <v>231</v>
      </c>
      <c r="AS340" s="82"/>
      <c r="AT340" s="82"/>
      <c r="AU340" s="82"/>
      <c r="AV340" s="82"/>
      <c r="AW340" s="82"/>
      <c r="AX340" s="82"/>
      <c r="AY340" s="82"/>
      <c r="AZ340" s="82"/>
      <c r="BA340" s="54" t="s">
        <v>231</v>
      </c>
      <c r="BB340" s="80" t="s">
        <v>302</v>
      </c>
      <c r="BC340" s="490" t="s">
        <v>320</v>
      </c>
      <c r="BD340" s="491"/>
      <c r="BE340" s="492"/>
    </row>
    <row r="341" spans="1:57" ht="15">
      <c r="A341" s="139">
        <v>1</v>
      </c>
      <c r="B341" s="602">
        <v>2</v>
      </c>
      <c r="C341" s="581"/>
      <c r="D341" s="581"/>
      <c r="E341" s="581"/>
      <c r="F341" s="581"/>
      <c r="G341" s="581"/>
      <c r="H341" s="581"/>
      <c r="I341" s="581"/>
      <c r="J341" s="581"/>
      <c r="K341" s="581"/>
      <c r="L341" s="581"/>
      <c r="M341" s="581"/>
      <c r="N341" s="581"/>
      <c r="O341" s="581"/>
      <c r="P341" s="581"/>
      <c r="Q341" s="581"/>
      <c r="R341" s="581"/>
      <c r="S341" s="581"/>
      <c r="T341" s="581"/>
      <c r="U341" s="581"/>
      <c r="V341" s="581"/>
      <c r="W341" s="581"/>
      <c r="X341" s="581"/>
      <c r="Y341" s="581"/>
      <c r="Z341" s="134"/>
      <c r="AA341" s="134"/>
      <c r="AB341" s="134"/>
      <c r="AC341" s="134"/>
      <c r="AD341" s="135"/>
      <c r="AE341" s="133">
        <v>2</v>
      </c>
      <c r="AF341" s="134"/>
      <c r="AG341" s="134"/>
      <c r="AH341" s="134"/>
      <c r="AI341" s="134"/>
      <c r="AJ341" s="134"/>
      <c r="AK341" s="134"/>
      <c r="AL341" s="134"/>
      <c r="AM341" s="134"/>
      <c r="AN341" s="602">
        <v>3</v>
      </c>
      <c r="AO341" s="581"/>
      <c r="AP341" s="139"/>
      <c r="AQ341" s="139"/>
      <c r="AR341" s="177"/>
      <c r="AS341" s="177"/>
      <c r="AT341" s="177"/>
      <c r="AU341" s="177"/>
      <c r="AV341" s="177"/>
      <c r="AW341" s="177"/>
      <c r="AX341" s="177"/>
      <c r="AY341" s="177"/>
      <c r="AZ341" s="177"/>
      <c r="BA341" s="190">
        <v>4</v>
      </c>
      <c r="BB341" s="134">
        <v>5</v>
      </c>
      <c r="BC341" s="545">
        <v>6</v>
      </c>
      <c r="BD341" s="546"/>
      <c r="BE341" s="547"/>
    </row>
    <row r="342" spans="1:57" ht="36" customHeight="1">
      <c r="A342" s="200">
        <v>1</v>
      </c>
      <c r="B342" s="498" t="s">
        <v>325</v>
      </c>
      <c r="C342" s="498"/>
      <c r="D342" s="498"/>
      <c r="E342" s="498"/>
      <c r="F342" s="498"/>
      <c r="G342" s="498"/>
      <c r="H342" s="498"/>
      <c r="I342" s="498"/>
      <c r="J342" s="498"/>
      <c r="K342" s="498"/>
      <c r="L342" s="498"/>
      <c r="M342" s="498"/>
      <c r="N342" s="498"/>
      <c r="O342" s="498"/>
      <c r="P342" s="498"/>
      <c r="Q342" s="498"/>
      <c r="R342" s="498"/>
      <c r="S342" s="498"/>
      <c r="T342" s="498"/>
      <c r="U342" s="498"/>
      <c r="V342" s="498"/>
      <c r="W342" s="498"/>
      <c r="X342" s="498"/>
      <c r="Y342" s="499"/>
      <c r="Z342" s="82"/>
      <c r="AA342" s="82"/>
      <c r="AB342" s="82"/>
      <c r="AC342" s="82"/>
      <c r="AD342" s="83"/>
      <c r="AE342" s="128"/>
      <c r="AF342" s="82"/>
      <c r="AG342" s="82"/>
      <c r="AH342" s="82"/>
      <c r="AI342" s="82"/>
      <c r="AJ342" s="82"/>
      <c r="AK342" s="82"/>
      <c r="AL342" s="82"/>
      <c r="AM342" s="82"/>
      <c r="AN342" s="490"/>
      <c r="AO342" s="492"/>
      <c r="AP342" s="82"/>
      <c r="AQ342" s="83"/>
      <c r="AR342" s="191"/>
      <c r="AS342" s="90"/>
      <c r="AT342" s="90"/>
      <c r="AU342" s="90"/>
      <c r="AV342" s="90"/>
      <c r="AW342" s="90"/>
      <c r="AX342" s="90"/>
      <c r="AY342" s="90"/>
      <c r="AZ342" s="90"/>
      <c r="BA342" s="192"/>
      <c r="BB342" s="191"/>
      <c r="BC342" s="480"/>
      <c r="BD342" s="481"/>
      <c r="BE342" s="482"/>
    </row>
    <row r="343" spans="1:57" ht="78" customHeight="1">
      <c r="A343" s="201"/>
      <c r="B343" s="553" t="s">
        <v>326</v>
      </c>
      <c r="C343" s="554"/>
      <c r="D343" s="554"/>
      <c r="E343" s="554"/>
      <c r="F343" s="554"/>
      <c r="G343" s="554"/>
      <c r="H343" s="554"/>
      <c r="I343" s="554"/>
      <c r="J343" s="554"/>
      <c r="K343" s="554"/>
      <c r="L343" s="554"/>
      <c r="M343" s="554"/>
      <c r="N343" s="554"/>
      <c r="O343" s="554"/>
      <c r="P343" s="554"/>
      <c r="Q343" s="554"/>
      <c r="R343" s="554"/>
      <c r="S343" s="554"/>
      <c r="T343" s="554"/>
      <c r="U343" s="554"/>
      <c r="V343" s="554"/>
      <c r="W343" s="554"/>
      <c r="X343" s="554"/>
      <c r="Y343" s="555"/>
      <c r="Z343" s="82"/>
      <c r="AA343" s="82"/>
      <c r="AB343" s="82"/>
      <c r="AC343" s="82"/>
      <c r="AD343" s="83"/>
      <c r="AE343" s="128"/>
      <c r="AF343" s="82"/>
      <c r="AG343" s="82"/>
      <c r="AH343" s="82"/>
      <c r="AI343" s="82"/>
      <c r="AJ343" s="82"/>
      <c r="AK343" s="82"/>
      <c r="AL343" s="82"/>
      <c r="AM343" s="82"/>
      <c r="AN343" s="490"/>
      <c r="AO343" s="492"/>
      <c r="AP343" s="82"/>
      <c r="AQ343" s="83"/>
      <c r="AR343" s="191"/>
      <c r="AS343" s="90"/>
      <c r="AT343" s="90"/>
      <c r="AU343" s="90"/>
      <c r="AV343" s="90"/>
      <c r="AW343" s="90"/>
      <c r="AX343" s="90"/>
      <c r="AY343" s="90"/>
      <c r="AZ343" s="90"/>
      <c r="BA343" s="192"/>
      <c r="BB343" s="191"/>
      <c r="BC343" s="480"/>
      <c r="BD343" s="481"/>
      <c r="BE343" s="482"/>
    </row>
    <row r="344" spans="1:57" ht="15">
      <c r="A344" s="201"/>
      <c r="B344" s="498" t="s">
        <v>327</v>
      </c>
      <c r="C344" s="498"/>
      <c r="D344" s="498"/>
      <c r="E344" s="498"/>
      <c r="F344" s="498"/>
      <c r="G344" s="498"/>
      <c r="H344" s="498"/>
      <c r="I344" s="498"/>
      <c r="J344" s="498"/>
      <c r="K344" s="498"/>
      <c r="L344" s="498"/>
      <c r="M344" s="498"/>
      <c r="N344" s="498"/>
      <c r="O344" s="498"/>
      <c r="P344" s="498"/>
      <c r="Q344" s="498"/>
      <c r="R344" s="498"/>
      <c r="S344" s="498"/>
      <c r="T344" s="498"/>
      <c r="U344" s="498"/>
      <c r="V344" s="498"/>
      <c r="W344" s="498"/>
      <c r="X344" s="498"/>
      <c r="Y344" s="499"/>
      <c r="Z344" s="82"/>
      <c r="AA344" s="82"/>
      <c r="AB344" s="82"/>
      <c r="AC344" s="82"/>
      <c r="AD344" s="83"/>
      <c r="AE344" s="128"/>
      <c r="AF344" s="82"/>
      <c r="AG344" s="82"/>
      <c r="AH344" s="82"/>
      <c r="AI344" s="82"/>
      <c r="AJ344" s="82"/>
      <c r="AK344" s="82"/>
      <c r="AL344" s="82"/>
      <c r="AM344" s="82"/>
      <c r="AN344" s="490"/>
      <c r="AO344" s="605"/>
      <c r="AP344" s="82"/>
      <c r="AQ344" s="83"/>
      <c r="AR344" s="191"/>
      <c r="AS344" s="90"/>
      <c r="AT344" s="90"/>
      <c r="AU344" s="90"/>
      <c r="AV344" s="90"/>
      <c r="AW344" s="90"/>
      <c r="AX344" s="90"/>
      <c r="AY344" s="90"/>
      <c r="AZ344" s="90"/>
      <c r="BA344" s="192"/>
      <c r="BB344" s="191"/>
      <c r="BC344" s="480"/>
      <c r="BD344" s="536"/>
      <c r="BE344" s="532"/>
    </row>
    <row r="345" spans="1:57" ht="19.5" customHeight="1">
      <c r="A345" s="201"/>
      <c r="B345" s="497" t="s">
        <v>328</v>
      </c>
      <c r="C345" s="537"/>
      <c r="D345" s="537"/>
      <c r="E345" s="537"/>
      <c r="F345" s="537"/>
      <c r="G345" s="537"/>
      <c r="H345" s="537"/>
      <c r="I345" s="537"/>
      <c r="J345" s="537"/>
      <c r="K345" s="537"/>
      <c r="L345" s="537"/>
      <c r="M345" s="537"/>
      <c r="N345" s="537"/>
      <c r="O345" s="537"/>
      <c r="P345" s="537"/>
      <c r="Q345" s="537"/>
      <c r="R345" s="537"/>
      <c r="S345" s="537"/>
      <c r="T345" s="537"/>
      <c r="U345" s="537"/>
      <c r="V345" s="537"/>
      <c r="W345" s="537"/>
      <c r="X345" s="537"/>
      <c r="Y345" s="601"/>
      <c r="Z345" s="82"/>
      <c r="AA345" s="82"/>
      <c r="AB345" s="82"/>
      <c r="AC345" s="82"/>
      <c r="AD345" s="83"/>
      <c r="AE345" s="128"/>
      <c r="AF345" s="82"/>
      <c r="AG345" s="82"/>
      <c r="AH345" s="82"/>
      <c r="AI345" s="82"/>
      <c r="AJ345" s="82"/>
      <c r="AK345" s="82"/>
      <c r="AL345" s="82"/>
      <c r="AM345" s="82"/>
      <c r="AN345" s="490"/>
      <c r="AO345" s="605"/>
      <c r="AP345" s="82"/>
      <c r="AQ345" s="83"/>
      <c r="AR345" s="191"/>
      <c r="AS345" s="90"/>
      <c r="AT345" s="90"/>
      <c r="AU345" s="90"/>
      <c r="AV345" s="90"/>
      <c r="AW345" s="90"/>
      <c r="AX345" s="90"/>
      <c r="AY345" s="90"/>
      <c r="AZ345" s="90"/>
      <c r="BA345" s="192"/>
      <c r="BB345" s="191"/>
      <c r="BC345" s="480"/>
      <c r="BD345" s="536"/>
      <c r="BE345" s="532"/>
    </row>
    <row r="346" spans="1:57" ht="19.5" customHeight="1">
      <c r="A346" s="200"/>
      <c r="B346" s="498" t="s">
        <v>329</v>
      </c>
      <c r="C346" s="498"/>
      <c r="D346" s="498"/>
      <c r="E346" s="498"/>
      <c r="F346" s="498"/>
      <c r="G346" s="498"/>
      <c r="H346" s="498"/>
      <c r="I346" s="498"/>
      <c r="J346" s="498"/>
      <c r="K346" s="498"/>
      <c r="L346" s="498"/>
      <c r="M346" s="498"/>
      <c r="N346" s="498"/>
      <c r="O346" s="498"/>
      <c r="P346" s="498"/>
      <c r="Q346" s="498"/>
      <c r="R346" s="498"/>
      <c r="S346" s="498"/>
      <c r="T346" s="498"/>
      <c r="U346" s="498"/>
      <c r="V346" s="498"/>
      <c r="W346" s="498"/>
      <c r="X346" s="498"/>
      <c r="Y346" s="499"/>
      <c r="Z346" s="82"/>
      <c r="AA346" s="82"/>
      <c r="AB346" s="82"/>
      <c r="AC346" s="82"/>
      <c r="AD346" s="83"/>
      <c r="AE346" s="128"/>
      <c r="AF346" s="82"/>
      <c r="AG346" s="82"/>
      <c r="AH346" s="82"/>
      <c r="AI346" s="82"/>
      <c r="AJ346" s="82"/>
      <c r="AK346" s="82"/>
      <c r="AL346" s="82"/>
      <c r="AM346" s="82"/>
      <c r="AN346" s="553"/>
      <c r="AO346" s="555"/>
      <c r="AP346" s="82"/>
      <c r="AQ346" s="83"/>
      <c r="AR346" s="191">
        <v>400</v>
      </c>
      <c r="AS346" s="90"/>
      <c r="AT346" s="90"/>
      <c r="AU346" s="90"/>
      <c r="AV346" s="90"/>
      <c r="AW346" s="90"/>
      <c r="AX346" s="90"/>
      <c r="AY346" s="90"/>
      <c r="AZ346" s="90"/>
      <c r="BA346" s="86"/>
      <c r="BB346" s="87"/>
      <c r="BC346" s="480"/>
      <c r="BD346" s="481"/>
      <c r="BE346" s="482"/>
    </row>
    <row r="347" spans="1:57" ht="18.75" customHeight="1">
      <c r="A347" s="200"/>
      <c r="B347" s="497" t="s">
        <v>330</v>
      </c>
      <c r="C347" s="537"/>
      <c r="D347" s="537"/>
      <c r="E347" s="537"/>
      <c r="F347" s="537"/>
      <c r="G347" s="537"/>
      <c r="H347" s="537"/>
      <c r="I347" s="537"/>
      <c r="J347" s="537"/>
      <c r="K347" s="537"/>
      <c r="L347" s="537"/>
      <c r="M347" s="537"/>
      <c r="N347" s="537"/>
      <c r="O347" s="537"/>
      <c r="P347" s="537"/>
      <c r="Q347" s="537"/>
      <c r="R347" s="537"/>
      <c r="S347" s="537"/>
      <c r="T347" s="537"/>
      <c r="U347" s="537"/>
      <c r="V347" s="537"/>
      <c r="W347" s="537"/>
      <c r="X347" s="537"/>
      <c r="Y347" s="601"/>
      <c r="Z347" s="202"/>
      <c r="AA347" s="202"/>
      <c r="AB347" s="202"/>
      <c r="AC347" s="202"/>
      <c r="AD347" s="202"/>
      <c r="AE347" s="203"/>
      <c r="AF347" s="203"/>
      <c r="AG347" s="203"/>
      <c r="AH347" s="203"/>
      <c r="AI347" s="203"/>
      <c r="AJ347" s="203"/>
      <c r="AK347" s="203"/>
      <c r="AL347" s="203"/>
      <c r="AM347" s="203"/>
      <c r="AN347" s="553"/>
      <c r="AO347" s="558"/>
      <c r="AP347" s="203"/>
      <c r="AQ347" s="203"/>
      <c r="AR347" s="204"/>
      <c r="AS347" s="204"/>
      <c r="AT347" s="204"/>
      <c r="AU347" s="204"/>
      <c r="AV347" s="204"/>
      <c r="AW347" s="204"/>
      <c r="AX347" s="204"/>
      <c r="AY347" s="204"/>
      <c r="AZ347" s="204"/>
      <c r="BA347" s="86"/>
      <c r="BB347" s="87"/>
      <c r="BC347" s="480"/>
      <c r="BD347" s="536"/>
      <c r="BE347" s="532"/>
    </row>
    <row r="348" spans="1:57" ht="16.5" customHeight="1">
      <c r="A348" s="200"/>
      <c r="B348" s="497" t="s">
        <v>331</v>
      </c>
      <c r="C348" s="537"/>
      <c r="D348" s="537"/>
      <c r="E348" s="537"/>
      <c r="F348" s="537"/>
      <c r="G348" s="537"/>
      <c r="H348" s="537"/>
      <c r="I348" s="537"/>
      <c r="J348" s="537"/>
      <c r="K348" s="537"/>
      <c r="L348" s="537"/>
      <c r="M348" s="537"/>
      <c r="N348" s="537"/>
      <c r="O348" s="537"/>
      <c r="P348" s="537"/>
      <c r="Q348" s="537"/>
      <c r="R348" s="537"/>
      <c r="S348" s="537"/>
      <c r="T348" s="537"/>
      <c r="U348" s="537"/>
      <c r="V348" s="537"/>
      <c r="W348" s="537"/>
      <c r="X348" s="537"/>
      <c r="Y348" s="601"/>
      <c r="Z348" s="202"/>
      <c r="AA348" s="202"/>
      <c r="AB348" s="202"/>
      <c r="AC348" s="202"/>
      <c r="AD348" s="202"/>
      <c r="AE348" s="203"/>
      <c r="AF348" s="203"/>
      <c r="AG348" s="203"/>
      <c r="AH348" s="203"/>
      <c r="AI348" s="203"/>
      <c r="AJ348" s="203"/>
      <c r="AK348" s="203"/>
      <c r="AL348" s="203"/>
      <c r="AM348" s="203"/>
      <c r="AN348" s="553"/>
      <c r="AO348" s="558"/>
      <c r="AP348" s="203"/>
      <c r="AQ348" s="203"/>
      <c r="AR348" s="204"/>
      <c r="AS348" s="204"/>
      <c r="AT348" s="204"/>
      <c r="AU348" s="204"/>
      <c r="AV348" s="204"/>
      <c r="AW348" s="204"/>
      <c r="AX348" s="204"/>
      <c r="AY348" s="204"/>
      <c r="AZ348" s="204"/>
      <c r="BA348" s="86"/>
      <c r="BB348" s="87"/>
      <c r="BC348" s="480"/>
      <c r="BD348" s="536"/>
      <c r="BE348" s="532"/>
    </row>
    <row r="349" spans="1:57" ht="17.25" customHeight="1">
      <c r="A349" s="200"/>
      <c r="B349" s="497" t="s">
        <v>332</v>
      </c>
      <c r="C349" s="537"/>
      <c r="D349" s="537"/>
      <c r="E349" s="537"/>
      <c r="F349" s="537"/>
      <c r="G349" s="537"/>
      <c r="H349" s="537"/>
      <c r="I349" s="537"/>
      <c r="J349" s="537"/>
      <c r="K349" s="537"/>
      <c r="L349" s="537"/>
      <c r="M349" s="537"/>
      <c r="N349" s="537"/>
      <c r="O349" s="537"/>
      <c r="P349" s="537"/>
      <c r="Q349" s="537"/>
      <c r="R349" s="537"/>
      <c r="S349" s="537"/>
      <c r="T349" s="537"/>
      <c r="U349" s="537"/>
      <c r="V349" s="537"/>
      <c r="W349" s="537"/>
      <c r="X349" s="537"/>
      <c r="Y349" s="601"/>
      <c r="Z349" s="202"/>
      <c r="AA349" s="202"/>
      <c r="AB349" s="202"/>
      <c r="AC349" s="202"/>
      <c r="AD349" s="202"/>
      <c r="AE349" s="203"/>
      <c r="AF349" s="203"/>
      <c r="AG349" s="203"/>
      <c r="AH349" s="203"/>
      <c r="AI349" s="203"/>
      <c r="AJ349" s="203"/>
      <c r="AK349" s="203"/>
      <c r="AL349" s="203"/>
      <c r="AM349" s="203"/>
      <c r="AN349" s="553"/>
      <c r="AO349" s="558"/>
      <c r="AP349" s="203"/>
      <c r="AQ349" s="203"/>
      <c r="AR349" s="204"/>
      <c r="AS349" s="204"/>
      <c r="AT349" s="204"/>
      <c r="AU349" s="204"/>
      <c r="AV349" s="204"/>
      <c r="AW349" s="204"/>
      <c r="AX349" s="204"/>
      <c r="AY349" s="204"/>
      <c r="AZ349" s="204"/>
      <c r="BA349" s="86"/>
      <c r="BB349" s="87"/>
      <c r="BC349" s="480"/>
      <c r="BD349" s="536"/>
      <c r="BE349" s="532"/>
    </row>
    <row r="350" spans="1:57" ht="17.25" customHeight="1">
      <c r="A350" s="200"/>
      <c r="B350" s="497" t="s">
        <v>333</v>
      </c>
      <c r="C350" s="537"/>
      <c r="D350" s="537"/>
      <c r="E350" s="537"/>
      <c r="F350" s="537"/>
      <c r="G350" s="537"/>
      <c r="H350" s="537"/>
      <c r="I350" s="537"/>
      <c r="J350" s="537"/>
      <c r="K350" s="537"/>
      <c r="L350" s="537"/>
      <c r="M350" s="537"/>
      <c r="N350" s="537"/>
      <c r="O350" s="537"/>
      <c r="P350" s="537"/>
      <c r="Q350" s="537"/>
      <c r="R350" s="537"/>
      <c r="S350" s="537"/>
      <c r="T350" s="537"/>
      <c r="U350" s="537"/>
      <c r="V350" s="537"/>
      <c r="W350" s="537"/>
      <c r="X350" s="537"/>
      <c r="Y350" s="601"/>
      <c r="Z350" s="202"/>
      <c r="AA350" s="202"/>
      <c r="AB350" s="202"/>
      <c r="AC350" s="202"/>
      <c r="AD350" s="202"/>
      <c r="AE350" s="203"/>
      <c r="AF350" s="203"/>
      <c r="AG350" s="203"/>
      <c r="AH350" s="203"/>
      <c r="AI350" s="203"/>
      <c r="AJ350" s="203"/>
      <c r="AK350" s="203"/>
      <c r="AL350" s="203"/>
      <c r="AM350" s="203"/>
      <c r="AN350" s="553"/>
      <c r="AO350" s="558"/>
      <c r="AP350" s="203"/>
      <c r="AQ350" s="203"/>
      <c r="AR350" s="204"/>
      <c r="AS350" s="204"/>
      <c r="AT350" s="204"/>
      <c r="AU350" s="204"/>
      <c r="AV350" s="204"/>
      <c r="AW350" s="204"/>
      <c r="AX350" s="204"/>
      <c r="AY350" s="204"/>
      <c r="AZ350" s="204"/>
      <c r="BA350" s="86"/>
      <c r="BB350" s="87"/>
      <c r="BC350" s="480"/>
      <c r="BD350" s="536"/>
      <c r="BE350" s="532"/>
    </row>
    <row r="351" spans="1:57" ht="15">
      <c r="A351" s="200">
        <v>2</v>
      </c>
      <c r="B351" s="497" t="s">
        <v>175</v>
      </c>
      <c r="C351" s="537"/>
      <c r="D351" s="537"/>
      <c r="E351" s="537"/>
      <c r="F351" s="537"/>
      <c r="G351" s="537"/>
      <c r="H351" s="537"/>
      <c r="I351" s="537"/>
      <c r="J351" s="537"/>
      <c r="K351" s="537"/>
      <c r="L351" s="537"/>
      <c r="M351" s="537"/>
      <c r="N351" s="537"/>
      <c r="O351" s="537"/>
      <c r="P351" s="537"/>
      <c r="Q351" s="537"/>
      <c r="R351" s="537"/>
      <c r="S351" s="537"/>
      <c r="T351" s="537"/>
      <c r="U351" s="537"/>
      <c r="V351" s="537"/>
      <c r="W351" s="537"/>
      <c r="X351" s="537"/>
      <c r="Y351" s="601"/>
      <c r="Z351" s="202"/>
      <c r="AA351" s="202"/>
      <c r="AB351" s="202"/>
      <c r="AC351" s="202"/>
      <c r="AD351" s="202"/>
      <c r="AE351" s="203"/>
      <c r="AF351" s="203"/>
      <c r="AG351" s="203"/>
      <c r="AH351" s="203"/>
      <c r="AI351" s="203"/>
      <c r="AJ351" s="203"/>
      <c r="AK351" s="203"/>
      <c r="AL351" s="203"/>
      <c r="AM351" s="203"/>
      <c r="AN351" s="579"/>
      <c r="AO351" s="580"/>
      <c r="AP351" s="203"/>
      <c r="AQ351" s="203"/>
      <c r="AR351" s="204"/>
      <c r="AS351" s="204"/>
      <c r="AT351" s="204"/>
      <c r="AU351" s="204"/>
      <c r="AV351" s="204"/>
      <c r="AW351" s="204"/>
      <c r="AX351" s="204"/>
      <c r="AY351" s="204"/>
      <c r="AZ351" s="204"/>
      <c r="BA351" s="86"/>
      <c r="BB351" s="86"/>
      <c r="BC351" s="480"/>
      <c r="BD351" s="536"/>
      <c r="BE351" s="532"/>
    </row>
    <row r="352" spans="1:57" ht="15">
      <c r="A352" s="194"/>
      <c r="B352" s="195"/>
      <c r="C352" s="195"/>
      <c r="D352" s="195"/>
      <c r="E352" s="195"/>
      <c r="F352" s="195"/>
      <c r="G352" s="195"/>
      <c r="H352" s="195"/>
      <c r="I352" s="195"/>
      <c r="J352" s="195"/>
      <c r="K352" s="195"/>
      <c r="L352" s="195"/>
      <c r="M352" s="195"/>
      <c r="N352" s="195"/>
      <c r="O352" s="195"/>
      <c r="P352" s="195"/>
      <c r="Q352" s="195"/>
      <c r="R352" s="195"/>
      <c r="S352" s="195"/>
      <c r="T352" s="195"/>
      <c r="U352" s="195"/>
      <c r="V352" s="195"/>
      <c r="W352" s="195"/>
      <c r="X352" s="195"/>
      <c r="Y352" s="195"/>
      <c r="Z352" s="195"/>
      <c r="AA352" s="196"/>
      <c r="AB352" s="196"/>
      <c r="AC352" s="196"/>
      <c r="AD352" s="196"/>
      <c r="AE352" s="170"/>
      <c r="AF352" s="170"/>
      <c r="AG352" s="170"/>
      <c r="AH352" s="170"/>
      <c r="AI352" s="170"/>
      <c r="AJ352" s="170"/>
      <c r="AK352" s="170"/>
      <c r="AL352" s="170"/>
      <c r="AM352" s="170"/>
      <c r="AN352" s="170"/>
      <c r="AO352" s="170"/>
      <c r="AP352" s="170"/>
      <c r="AQ352" s="170"/>
      <c r="AR352" s="170"/>
      <c r="AS352" s="170"/>
      <c r="AT352" s="170"/>
      <c r="AU352" s="170"/>
      <c r="AV352" s="170"/>
      <c r="AW352" s="170"/>
      <c r="AX352" s="170"/>
      <c r="AY352" s="170"/>
      <c r="AZ352" s="170"/>
      <c r="BB352" s="171" t="s">
        <v>134</v>
      </c>
      <c r="BC352" s="483">
        <f>SUM(BC346:BE346)</f>
        <v>0</v>
      </c>
      <c r="BD352" s="484"/>
      <c r="BE352" s="485"/>
    </row>
    <row r="355" spans="1:57" ht="15">
      <c r="A355" s="461" t="s">
        <v>334</v>
      </c>
      <c r="B355" s="461"/>
      <c r="C355" s="461"/>
      <c r="D355" s="461"/>
      <c r="E355" s="461"/>
      <c r="F355" s="461"/>
      <c r="G355" s="461"/>
      <c r="H355" s="461"/>
      <c r="I355" s="461"/>
      <c r="J355" s="461"/>
      <c r="K355" s="461"/>
      <c r="L355" s="461"/>
      <c r="M355" s="461"/>
      <c r="N355" s="461"/>
      <c r="O355" s="461"/>
      <c r="P355" s="461"/>
      <c r="Q355" s="461"/>
      <c r="R355" s="461"/>
      <c r="S355" s="461"/>
      <c r="T355" s="461"/>
      <c r="U355" s="461"/>
      <c r="V355" s="461"/>
      <c r="W355" s="461"/>
      <c r="X355" s="461"/>
      <c r="Y355" s="461"/>
      <c r="Z355" s="461"/>
      <c r="AA355" s="461"/>
      <c r="AB355" s="461"/>
      <c r="AC355" s="461"/>
      <c r="AD355" s="461"/>
      <c r="AE355" s="461"/>
      <c r="AF355" s="461"/>
      <c r="AG355" s="461"/>
      <c r="AH355" s="461"/>
      <c r="AI355" s="461"/>
      <c r="AJ355" s="461"/>
      <c r="AK355" s="461"/>
      <c r="AL355" s="461"/>
      <c r="AM355" s="461"/>
      <c r="AN355" s="461"/>
      <c r="AO355" s="461"/>
      <c r="AP355" s="461"/>
      <c r="AQ355" s="461"/>
      <c r="AR355" s="461"/>
      <c r="AS355" s="461"/>
      <c r="AT355" s="461"/>
      <c r="AU355" s="461"/>
      <c r="AV355" s="461"/>
      <c r="AW355" s="461"/>
      <c r="AX355" s="461"/>
      <c r="AY355" s="461"/>
      <c r="AZ355" s="461"/>
      <c r="BA355" s="461"/>
      <c r="BB355" s="461"/>
      <c r="BC355" s="461"/>
      <c r="BD355" s="461"/>
      <c r="BE355" s="461"/>
    </row>
    <row r="356" spans="1:57" ht="1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</row>
    <row r="357" spans="1:57" ht="45" customHeight="1">
      <c r="A357" s="54" t="s">
        <v>123</v>
      </c>
      <c r="B357" s="491" t="s">
        <v>124</v>
      </c>
      <c r="C357" s="491"/>
      <c r="D357" s="491"/>
      <c r="E357" s="491"/>
      <c r="F357" s="491"/>
      <c r="G357" s="491"/>
      <c r="H357" s="491"/>
      <c r="I357" s="491"/>
      <c r="J357" s="491"/>
      <c r="K357" s="491"/>
      <c r="L357" s="491"/>
      <c r="M357" s="491"/>
      <c r="N357" s="491"/>
      <c r="O357" s="491"/>
      <c r="P357" s="491"/>
      <c r="Q357" s="491"/>
      <c r="R357" s="491"/>
      <c r="S357" s="491"/>
      <c r="T357" s="491"/>
      <c r="U357" s="491"/>
      <c r="V357" s="491"/>
      <c r="W357" s="491"/>
      <c r="X357" s="491"/>
      <c r="Y357" s="492"/>
      <c r="Z357" s="82"/>
      <c r="AA357" s="82"/>
      <c r="AB357" s="82"/>
      <c r="AC357" s="82"/>
      <c r="AD357" s="83"/>
      <c r="AE357" s="128" t="s">
        <v>154</v>
      </c>
      <c r="AF357" s="82"/>
      <c r="AG357" s="82"/>
      <c r="AH357" s="82"/>
      <c r="AI357" s="82"/>
      <c r="AJ357" s="82"/>
      <c r="AK357" s="82"/>
      <c r="AL357" s="82"/>
      <c r="AM357" s="82"/>
      <c r="AN357" s="491" t="s">
        <v>206</v>
      </c>
      <c r="AO357" s="491"/>
      <c r="AP357" s="82"/>
      <c r="AQ357" s="83"/>
      <c r="AR357" s="128" t="s">
        <v>231</v>
      </c>
      <c r="AS357" s="82"/>
      <c r="AT357" s="82"/>
      <c r="AU357" s="82"/>
      <c r="AV357" s="82"/>
      <c r="AW357" s="82"/>
      <c r="AX357" s="82"/>
      <c r="AY357" s="82"/>
      <c r="AZ357" s="82"/>
      <c r="BA357" s="54" t="s">
        <v>231</v>
      </c>
      <c r="BB357" s="80" t="s">
        <v>302</v>
      </c>
      <c r="BC357" s="490" t="s">
        <v>320</v>
      </c>
      <c r="BD357" s="491"/>
      <c r="BE357" s="492"/>
    </row>
    <row r="358" spans="1:57" ht="15">
      <c r="A358" s="139">
        <v>1</v>
      </c>
      <c r="B358" s="602">
        <v>2</v>
      </c>
      <c r="C358" s="581"/>
      <c r="D358" s="581"/>
      <c r="E358" s="581"/>
      <c r="F358" s="581"/>
      <c r="G358" s="581"/>
      <c r="H358" s="581"/>
      <c r="I358" s="581"/>
      <c r="J358" s="581"/>
      <c r="K358" s="581"/>
      <c r="L358" s="581"/>
      <c r="M358" s="581"/>
      <c r="N358" s="581"/>
      <c r="O358" s="581"/>
      <c r="P358" s="581"/>
      <c r="Q358" s="581"/>
      <c r="R358" s="581"/>
      <c r="S358" s="581"/>
      <c r="T358" s="581"/>
      <c r="U358" s="581"/>
      <c r="V358" s="581"/>
      <c r="W358" s="581"/>
      <c r="X358" s="581"/>
      <c r="Y358" s="581"/>
      <c r="Z358" s="134"/>
      <c r="AA358" s="134"/>
      <c r="AB358" s="134"/>
      <c r="AC358" s="134"/>
      <c r="AD358" s="135"/>
      <c r="AE358" s="133">
        <v>2</v>
      </c>
      <c r="AF358" s="134"/>
      <c r="AG358" s="134"/>
      <c r="AH358" s="134"/>
      <c r="AI358" s="134"/>
      <c r="AJ358" s="134"/>
      <c r="AK358" s="134"/>
      <c r="AL358" s="134"/>
      <c r="AM358" s="134"/>
      <c r="AN358" s="602">
        <v>3</v>
      </c>
      <c r="AO358" s="581"/>
      <c r="AP358" s="139"/>
      <c r="AQ358" s="139"/>
      <c r="AR358" s="177"/>
      <c r="AS358" s="177"/>
      <c r="AT358" s="177"/>
      <c r="AU358" s="177"/>
      <c r="AV358" s="177"/>
      <c r="AW358" s="177"/>
      <c r="AX358" s="177"/>
      <c r="AY358" s="177"/>
      <c r="AZ358" s="177"/>
      <c r="BA358" s="190">
        <v>4</v>
      </c>
      <c r="BB358" s="134">
        <v>5</v>
      </c>
      <c r="BC358" s="545">
        <v>6</v>
      </c>
      <c r="BD358" s="546"/>
      <c r="BE358" s="547"/>
    </row>
    <row r="359" spans="1:57" ht="33.75" customHeight="1">
      <c r="A359" s="86">
        <v>1</v>
      </c>
      <c r="B359" s="497" t="s">
        <v>335</v>
      </c>
      <c r="C359" s="498"/>
      <c r="D359" s="498"/>
      <c r="E359" s="498"/>
      <c r="F359" s="498"/>
      <c r="G359" s="498"/>
      <c r="H359" s="498"/>
      <c r="I359" s="498"/>
      <c r="J359" s="498"/>
      <c r="K359" s="498"/>
      <c r="L359" s="498"/>
      <c r="M359" s="498"/>
      <c r="N359" s="498"/>
      <c r="O359" s="498"/>
      <c r="P359" s="498"/>
      <c r="Q359" s="498"/>
      <c r="R359" s="498"/>
      <c r="S359" s="498"/>
      <c r="T359" s="498"/>
      <c r="U359" s="498"/>
      <c r="V359" s="498"/>
      <c r="W359" s="498"/>
      <c r="X359" s="498"/>
      <c r="Y359" s="499"/>
      <c r="Z359" s="82"/>
      <c r="AA359" s="82"/>
      <c r="AB359" s="82"/>
      <c r="AC359" s="82"/>
      <c r="AD359" s="83"/>
      <c r="AE359" s="128"/>
      <c r="AF359" s="82"/>
      <c r="AG359" s="82"/>
      <c r="AH359" s="82"/>
      <c r="AI359" s="82"/>
      <c r="AJ359" s="82"/>
      <c r="AK359" s="82"/>
      <c r="AL359" s="82"/>
      <c r="AM359" s="82"/>
      <c r="AN359" s="490"/>
      <c r="AO359" s="492"/>
      <c r="AP359" s="82"/>
      <c r="AQ359" s="83"/>
      <c r="AR359" s="191"/>
      <c r="AS359" s="90"/>
      <c r="AT359" s="90"/>
      <c r="AU359" s="90"/>
      <c r="AV359" s="90"/>
      <c r="AW359" s="90"/>
      <c r="AX359" s="90"/>
      <c r="AY359" s="90"/>
      <c r="AZ359" s="90"/>
      <c r="BA359" s="192"/>
      <c r="BB359" s="191"/>
      <c r="BC359" s="480"/>
      <c r="BD359" s="481"/>
      <c r="BE359" s="482"/>
    </row>
    <row r="360" spans="1:57" ht="15">
      <c r="A360" s="193"/>
      <c r="B360" s="491"/>
      <c r="C360" s="491"/>
      <c r="D360" s="491"/>
      <c r="E360" s="491"/>
      <c r="F360" s="491"/>
      <c r="G360" s="491"/>
      <c r="H360" s="491"/>
      <c r="I360" s="491"/>
      <c r="J360" s="491"/>
      <c r="K360" s="491"/>
      <c r="L360" s="491"/>
      <c r="M360" s="491"/>
      <c r="N360" s="491"/>
      <c r="O360" s="491"/>
      <c r="P360" s="491"/>
      <c r="Q360" s="491"/>
      <c r="R360" s="491"/>
      <c r="S360" s="491"/>
      <c r="T360" s="491"/>
      <c r="U360" s="491"/>
      <c r="V360" s="491"/>
      <c r="W360" s="491"/>
      <c r="X360" s="491"/>
      <c r="Y360" s="492"/>
      <c r="Z360" s="82"/>
      <c r="AA360" s="82"/>
      <c r="AB360" s="82"/>
      <c r="AC360" s="82"/>
      <c r="AD360" s="83"/>
      <c r="AE360" s="128"/>
      <c r="AF360" s="82"/>
      <c r="AG360" s="82"/>
      <c r="AH360" s="82"/>
      <c r="AI360" s="82"/>
      <c r="AJ360" s="82"/>
      <c r="AK360" s="82"/>
      <c r="AL360" s="82"/>
      <c r="AM360" s="82"/>
      <c r="AN360" s="490"/>
      <c r="AO360" s="492"/>
      <c r="AP360" s="82"/>
      <c r="AQ360" s="83"/>
      <c r="AR360" s="191"/>
      <c r="AS360" s="90"/>
      <c r="AT360" s="90"/>
      <c r="AU360" s="90"/>
      <c r="AV360" s="90"/>
      <c r="AW360" s="90"/>
      <c r="AX360" s="90"/>
      <c r="AY360" s="90"/>
      <c r="AZ360" s="90"/>
      <c r="BA360" s="192"/>
      <c r="BB360" s="191"/>
      <c r="BC360" s="480"/>
      <c r="BD360" s="481"/>
      <c r="BE360" s="482"/>
    </row>
    <row r="361" spans="1:57" ht="15">
      <c r="A361" s="106"/>
      <c r="B361" s="491"/>
      <c r="C361" s="491"/>
      <c r="D361" s="491"/>
      <c r="E361" s="491"/>
      <c r="F361" s="491"/>
      <c r="G361" s="491"/>
      <c r="H361" s="491"/>
      <c r="I361" s="491"/>
      <c r="J361" s="491"/>
      <c r="K361" s="491"/>
      <c r="L361" s="491"/>
      <c r="M361" s="491"/>
      <c r="N361" s="491"/>
      <c r="O361" s="491"/>
      <c r="P361" s="491"/>
      <c r="Q361" s="491"/>
      <c r="R361" s="491"/>
      <c r="S361" s="491"/>
      <c r="T361" s="491"/>
      <c r="U361" s="491"/>
      <c r="V361" s="491"/>
      <c r="W361" s="491"/>
      <c r="X361" s="491"/>
      <c r="Y361" s="492"/>
      <c r="Z361" s="82"/>
      <c r="AA361" s="82"/>
      <c r="AB361" s="82"/>
      <c r="AC361" s="82"/>
      <c r="AD361" s="83"/>
      <c r="AE361" s="128"/>
      <c r="AF361" s="82"/>
      <c r="AG361" s="82"/>
      <c r="AH361" s="82"/>
      <c r="AI361" s="82"/>
      <c r="AJ361" s="82"/>
      <c r="AK361" s="82"/>
      <c r="AL361" s="82"/>
      <c r="AM361" s="82"/>
      <c r="AN361" s="553"/>
      <c r="AO361" s="555"/>
      <c r="AP361" s="82"/>
      <c r="AQ361" s="83"/>
      <c r="AR361" s="191">
        <v>400</v>
      </c>
      <c r="AS361" s="90"/>
      <c r="AT361" s="90"/>
      <c r="AU361" s="90"/>
      <c r="AV361" s="90"/>
      <c r="AW361" s="90"/>
      <c r="AX361" s="90"/>
      <c r="AY361" s="90"/>
      <c r="AZ361" s="90"/>
      <c r="BA361" s="86"/>
      <c r="BB361" s="87"/>
      <c r="BC361" s="480"/>
      <c r="BD361" s="481"/>
      <c r="BE361" s="482"/>
    </row>
    <row r="362" spans="1:57" ht="15">
      <c r="A362" s="194"/>
      <c r="B362" s="195"/>
      <c r="C362" s="195"/>
      <c r="D362" s="195"/>
      <c r="E362" s="195"/>
      <c r="F362" s="195"/>
      <c r="G362" s="195"/>
      <c r="H362" s="195"/>
      <c r="I362" s="195"/>
      <c r="J362" s="195"/>
      <c r="K362" s="195"/>
      <c r="L362" s="195"/>
      <c r="M362" s="195"/>
      <c r="N362" s="195"/>
      <c r="O362" s="195"/>
      <c r="P362" s="195"/>
      <c r="Q362" s="195"/>
      <c r="R362" s="195"/>
      <c r="S362" s="195"/>
      <c r="T362" s="195"/>
      <c r="U362" s="195"/>
      <c r="V362" s="195"/>
      <c r="W362" s="195"/>
      <c r="X362" s="195"/>
      <c r="Y362" s="195"/>
      <c r="Z362" s="195"/>
      <c r="AA362" s="196"/>
      <c r="AB362" s="196"/>
      <c r="AC362" s="196"/>
      <c r="AD362" s="196"/>
      <c r="AE362" s="170"/>
      <c r="AF362" s="170"/>
      <c r="AG362" s="170"/>
      <c r="AH362" s="170"/>
      <c r="AI362" s="170"/>
      <c r="AJ362" s="170"/>
      <c r="AK362" s="170"/>
      <c r="AL362" s="170"/>
      <c r="AM362" s="170"/>
      <c r="AN362" s="170"/>
      <c r="AO362" s="170"/>
      <c r="AP362" s="170"/>
      <c r="AQ362" s="170"/>
      <c r="AR362" s="170"/>
      <c r="AS362" s="170"/>
      <c r="AT362" s="170"/>
      <c r="AU362" s="170"/>
      <c r="AV362" s="170"/>
      <c r="AW362" s="170"/>
      <c r="AX362" s="170"/>
      <c r="AY362" s="170"/>
      <c r="AZ362" s="170"/>
      <c r="BB362" s="171" t="s">
        <v>134</v>
      </c>
      <c r="BC362" s="483">
        <f>SUM(BC361:BE361)</f>
        <v>0</v>
      </c>
      <c r="BD362" s="484"/>
      <c r="BE362" s="485"/>
    </row>
    <row r="363" spans="1:57" ht="15">
      <c r="A363" s="113"/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  <c r="AA363" s="148"/>
      <c r="AB363" s="148"/>
      <c r="AC363" s="148"/>
      <c r="AD363" s="148"/>
      <c r="AE363" s="170"/>
      <c r="AF363" s="170"/>
      <c r="AG363" s="170"/>
      <c r="AH363" s="170"/>
      <c r="AI363" s="170"/>
      <c r="AJ363" s="170"/>
      <c r="AK363" s="170"/>
      <c r="AL363" s="170"/>
      <c r="AM363" s="170"/>
      <c r="AN363" s="170"/>
      <c r="AO363" s="170"/>
      <c r="AP363" s="170"/>
      <c r="AQ363" s="170"/>
      <c r="AR363" s="170"/>
      <c r="AS363" s="170"/>
      <c r="AT363" s="170"/>
      <c r="AU363" s="170"/>
      <c r="AV363" s="170"/>
      <c r="AW363" s="170"/>
      <c r="AX363" s="170"/>
      <c r="AY363" s="170"/>
      <c r="AZ363" s="170"/>
      <c r="BB363" s="151"/>
      <c r="BC363" s="151"/>
      <c r="BD363" s="151"/>
      <c r="BE363" s="151"/>
    </row>
    <row r="365" spans="1:57" ht="15">
      <c r="A365" s="461" t="s">
        <v>336</v>
      </c>
      <c r="B365" s="461"/>
      <c r="C365" s="461"/>
      <c r="D365" s="461"/>
      <c r="E365" s="461"/>
      <c r="F365" s="461"/>
      <c r="G365" s="461"/>
      <c r="H365" s="461"/>
      <c r="I365" s="461"/>
      <c r="J365" s="461"/>
      <c r="K365" s="461"/>
      <c r="L365" s="461"/>
      <c r="M365" s="461"/>
      <c r="N365" s="461"/>
      <c r="O365" s="461"/>
      <c r="P365" s="461"/>
      <c r="Q365" s="461"/>
      <c r="R365" s="461"/>
      <c r="S365" s="461"/>
      <c r="T365" s="461"/>
      <c r="U365" s="461"/>
      <c r="V365" s="461"/>
      <c r="W365" s="461"/>
      <c r="X365" s="461"/>
      <c r="Y365" s="461"/>
      <c r="Z365" s="461"/>
      <c r="AA365" s="461"/>
      <c r="AB365" s="461"/>
      <c r="AC365" s="461"/>
      <c r="AD365" s="461"/>
      <c r="AE365" s="461"/>
      <c r="AF365" s="461"/>
      <c r="AG365" s="461"/>
      <c r="AH365" s="461"/>
      <c r="AI365" s="461"/>
      <c r="AJ365" s="461"/>
      <c r="AK365" s="461"/>
      <c r="AL365" s="461"/>
      <c r="AM365" s="461"/>
      <c r="AN365" s="461"/>
      <c r="AO365" s="461"/>
      <c r="AP365" s="461"/>
      <c r="AQ365" s="461"/>
      <c r="AR365" s="461"/>
      <c r="AS365" s="461"/>
      <c r="AT365" s="461"/>
      <c r="AU365" s="461"/>
      <c r="AV365" s="461"/>
      <c r="AW365" s="461"/>
      <c r="AX365" s="461"/>
      <c r="AY365" s="461"/>
      <c r="AZ365" s="461"/>
      <c r="BA365" s="461"/>
      <c r="BB365" s="461"/>
      <c r="BC365" s="461"/>
      <c r="BD365" s="461"/>
      <c r="BE365" s="461"/>
    </row>
    <row r="366" spans="1:57" ht="1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</row>
    <row r="367" spans="1:57" ht="45">
      <c r="A367" s="54" t="s">
        <v>123</v>
      </c>
      <c r="B367" s="491" t="s">
        <v>124</v>
      </c>
      <c r="C367" s="491"/>
      <c r="D367" s="491"/>
      <c r="E367" s="491"/>
      <c r="F367" s="491"/>
      <c r="G367" s="491"/>
      <c r="H367" s="491"/>
      <c r="I367" s="491"/>
      <c r="J367" s="491"/>
      <c r="K367" s="491"/>
      <c r="L367" s="491"/>
      <c r="M367" s="491"/>
      <c r="N367" s="491"/>
      <c r="O367" s="491"/>
      <c r="P367" s="491"/>
      <c r="Q367" s="491"/>
      <c r="R367" s="491"/>
      <c r="S367" s="491"/>
      <c r="T367" s="491"/>
      <c r="U367" s="491"/>
      <c r="V367" s="491"/>
      <c r="W367" s="491"/>
      <c r="X367" s="491"/>
      <c r="Y367" s="492"/>
      <c r="Z367" s="82"/>
      <c r="AA367" s="82"/>
      <c r="AB367" s="82"/>
      <c r="AC367" s="82"/>
      <c r="AD367" s="83"/>
      <c r="AE367" s="128" t="s">
        <v>154</v>
      </c>
      <c r="AF367" s="82"/>
      <c r="AG367" s="82"/>
      <c r="AH367" s="82"/>
      <c r="AI367" s="82"/>
      <c r="AJ367" s="82"/>
      <c r="AK367" s="82"/>
      <c r="AL367" s="82"/>
      <c r="AM367" s="82"/>
      <c r="AN367" s="579" t="s">
        <v>230</v>
      </c>
      <c r="AO367" s="580"/>
      <c r="AP367" s="131"/>
      <c r="AQ367" s="131"/>
      <c r="AR367" s="131"/>
      <c r="AS367" s="131"/>
      <c r="AT367" s="131"/>
      <c r="AU367" s="131"/>
      <c r="AV367" s="131"/>
      <c r="AW367" s="131"/>
      <c r="AX367" s="131"/>
      <c r="AY367" s="131"/>
      <c r="AZ367" s="131"/>
      <c r="BA367" s="131" t="s">
        <v>231</v>
      </c>
      <c r="BB367" s="80" t="s">
        <v>302</v>
      </c>
      <c r="BC367" s="490" t="s">
        <v>337</v>
      </c>
      <c r="BD367" s="491"/>
      <c r="BE367" s="492"/>
    </row>
    <row r="368" spans="1:57" ht="15">
      <c r="A368" s="139">
        <v>1</v>
      </c>
      <c r="B368" s="602">
        <v>2</v>
      </c>
      <c r="C368" s="581"/>
      <c r="D368" s="581"/>
      <c r="E368" s="581"/>
      <c r="F368" s="581"/>
      <c r="G368" s="581"/>
      <c r="H368" s="581"/>
      <c r="I368" s="581"/>
      <c r="J368" s="581"/>
      <c r="K368" s="581"/>
      <c r="L368" s="581"/>
      <c r="M368" s="581"/>
      <c r="N368" s="581"/>
      <c r="O368" s="581"/>
      <c r="P368" s="581"/>
      <c r="Q368" s="581"/>
      <c r="R368" s="581"/>
      <c r="S368" s="581"/>
      <c r="T368" s="581"/>
      <c r="U368" s="581"/>
      <c r="V368" s="581"/>
      <c r="W368" s="581"/>
      <c r="X368" s="581"/>
      <c r="Y368" s="581"/>
      <c r="Z368" s="134"/>
      <c r="AA368" s="134"/>
      <c r="AB368" s="134"/>
      <c r="AC368" s="134"/>
      <c r="AD368" s="135"/>
      <c r="AE368" s="133">
        <v>3</v>
      </c>
      <c r="AF368" s="134"/>
      <c r="AG368" s="134"/>
      <c r="AH368" s="134"/>
      <c r="AI368" s="134"/>
      <c r="AJ368" s="134"/>
      <c r="AK368" s="134"/>
      <c r="AL368" s="134"/>
      <c r="AM368" s="134"/>
      <c r="AN368" s="493">
        <v>3</v>
      </c>
      <c r="AO368" s="581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9">
        <v>4</v>
      </c>
      <c r="BB368" s="134">
        <v>5</v>
      </c>
      <c r="BC368" s="545">
        <v>6</v>
      </c>
      <c r="BD368" s="546"/>
      <c r="BE368" s="547"/>
    </row>
    <row r="369" spans="1:57" ht="36" customHeight="1">
      <c r="A369" s="106"/>
      <c r="B369" s="497" t="s">
        <v>338</v>
      </c>
      <c r="C369" s="498"/>
      <c r="D369" s="498"/>
      <c r="E369" s="498"/>
      <c r="F369" s="498"/>
      <c r="G369" s="498"/>
      <c r="H369" s="498"/>
      <c r="I369" s="498"/>
      <c r="J369" s="498"/>
      <c r="K369" s="498"/>
      <c r="L369" s="498"/>
      <c r="M369" s="498"/>
      <c r="N369" s="498"/>
      <c r="O369" s="498"/>
      <c r="P369" s="498"/>
      <c r="Q369" s="498"/>
      <c r="R369" s="498"/>
      <c r="S369" s="498"/>
      <c r="T369" s="498"/>
      <c r="U369" s="498"/>
      <c r="V369" s="498"/>
      <c r="W369" s="498"/>
      <c r="X369" s="498"/>
      <c r="Y369" s="499"/>
      <c r="Z369" s="82"/>
      <c r="AA369" s="82"/>
      <c r="AB369" s="82"/>
      <c r="AC369" s="82"/>
      <c r="AD369" s="83"/>
      <c r="AE369" s="128"/>
      <c r="AF369" s="82"/>
      <c r="AG369" s="82"/>
      <c r="AH369" s="82"/>
      <c r="AI369" s="82"/>
      <c r="AJ369" s="82"/>
      <c r="AK369" s="82"/>
      <c r="AL369" s="82"/>
      <c r="AM369" s="82"/>
      <c r="AN369" s="490"/>
      <c r="AO369" s="492"/>
      <c r="AP369" s="82"/>
      <c r="AQ369" s="83"/>
      <c r="AR369" s="191"/>
      <c r="AS369" s="90"/>
      <c r="AT369" s="90"/>
      <c r="AU369" s="90"/>
      <c r="AV369" s="90"/>
      <c r="AW369" s="90"/>
      <c r="AX369" s="90"/>
      <c r="AY369" s="90"/>
      <c r="AZ369" s="90"/>
      <c r="BA369" s="192"/>
      <c r="BB369" s="191"/>
      <c r="BC369" s="480"/>
      <c r="BD369" s="481"/>
      <c r="BE369" s="482"/>
    </row>
    <row r="370" spans="1:57" ht="16.5" customHeight="1">
      <c r="A370" s="193"/>
      <c r="B370" s="497" t="s">
        <v>339</v>
      </c>
      <c r="C370" s="498"/>
      <c r="D370" s="498"/>
      <c r="E370" s="498"/>
      <c r="F370" s="498"/>
      <c r="G370" s="498"/>
      <c r="H370" s="498"/>
      <c r="I370" s="498"/>
      <c r="J370" s="498"/>
      <c r="K370" s="498"/>
      <c r="L370" s="498"/>
      <c r="M370" s="498"/>
      <c r="N370" s="498"/>
      <c r="O370" s="498"/>
      <c r="P370" s="498"/>
      <c r="Q370" s="498"/>
      <c r="R370" s="498"/>
      <c r="S370" s="498"/>
      <c r="T370" s="498"/>
      <c r="U370" s="498"/>
      <c r="V370" s="498"/>
      <c r="W370" s="498"/>
      <c r="X370" s="498"/>
      <c r="Y370" s="499"/>
      <c r="Z370" s="82"/>
      <c r="AA370" s="82"/>
      <c r="AB370" s="82"/>
      <c r="AC370" s="82"/>
      <c r="AD370" s="83"/>
      <c r="AE370" s="128"/>
      <c r="AF370" s="82"/>
      <c r="AG370" s="82"/>
      <c r="AH370" s="82"/>
      <c r="AI370" s="82"/>
      <c r="AJ370" s="82"/>
      <c r="AK370" s="82"/>
      <c r="AL370" s="82"/>
      <c r="AM370" s="82"/>
      <c r="AN370" s="490"/>
      <c r="AO370" s="492"/>
      <c r="AP370" s="82"/>
      <c r="AQ370" s="83"/>
      <c r="AR370" s="191"/>
      <c r="AS370" s="90"/>
      <c r="AT370" s="90"/>
      <c r="AU370" s="90"/>
      <c r="AV370" s="90"/>
      <c r="AW370" s="90"/>
      <c r="AX370" s="90"/>
      <c r="AY370" s="90"/>
      <c r="AZ370" s="90"/>
      <c r="BA370" s="192"/>
      <c r="BB370" s="191"/>
      <c r="BC370" s="480"/>
      <c r="BD370" s="481"/>
      <c r="BE370" s="482"/>
    </row>
    <row r="371" spans="1:57" ht="47.25" customHeight="1">
      <c r="A371" s="106"/>
      <c r="B371" s="497" t="s">
        <v>340</v>
      </c>
      <c r="C371" s="498"/>
      <c r="D371" s="498"/>
      <c r="E371" s="498"/>
      <c r="F371" s="498"/>
      <c r="G371" s="498"/>
      <c r="H371" s="498"/>
      <c r="I371" s="498"/>
      <c r="J371" s="498"/>
      <c r="K371" s="498"/>
      <c r="L371" s="498"/>
      <c r="M371" s="498"/>
      <c r="N371" s="498"/>
      <c r="O371" s="498"/>
      <c r="P371" s="498"/>
      <c r="Q371" s="498"/>
      <c r="R371" s="498"/>
      <c r="S371" s="498"/>
      <c r="T371" s="498"/>
      <c r="U371" s="498"/>
      <c r="V371" s="498"/>
      <c r="W371" s="498"/>
      <c r="X371" s="498"/>
      <c r="Y371" s="499"/>
      <c r="Z371" s="82"/>
      <c r="AA371" s="82"/>
      <c r="AB371" s="82"/>
      <c r="AC371" s="82"/>
      <c r="AD371" s="83"/>
      <c r="AE371" s="128"/>
      <c r="AF371" s="82"/>
      <c r="AG371" s="82"/>
      <c r="AH371" s="82"/>
      <c r="AI371" s="82"/>
      <c r="AJ371" s="82"/>
      <c r="AK371" s="82"/>
      <c r="AL371" s="82"/>
      <c r="AM371" s="82"/>
      <c r="AN371" s="553"/>
      <c r="AO371" s="555"/>
      <c r="AP371" s="82"/>
      <c r="AQ371" s="83"/>
      <c r="AR371" s="191">
        <v>400</v>
      </c>
      <c r="AS371" s="90"/>
      <c r="AT371" s="90"/>
      <c r="AU371" s="90"/>
      <c r="AV371" s="90"/>
      <c r="AW371" s="90"/>
      <c r="AX371" s="90"/>
      <c r="AY371" s="90"/>
      <c r="AZ371" s="90"/>
      <c r="BA371" s="86"/>
      <c r="BB371" s="87"/>
      <c r="BC371" s="480"/>
      <c r="BD371" s="481"/>
      <c r="BE371" s="482"/>
    </row>
    <row r="372" spans="1:57" ht="15">
      <c r="A372" s="106"/>
      <c r="B372" s="497" t="s">
        <v>341</v>
      </c>
      <c r="C372" s="537"/>
      <c r="D372" s="537"/>
      <c r="E372" s="537"/>
      <c r="F372" s="537"/>
      <c r="G372" s="537"/>
      <c r="H372" s="537"/>
      <c r="I372" s="537"/>
      <c r="J372" s="537"/>
      <c r="K372" s="537"/>
      <c r="L372" s="537"/>
      <c r="M372" s="537"/>
      <c r="N372" s="537"/>
      <c r="O372" s="537"/>
      <c r="P372" s="537"/>
      <c r="Q372" s="537"/>
      <c r="R372" s="537"/>
      <c r="S372" s="537"/>
      <c r="T372" s="537"/>
      <c r="U372" s="537"/>
      <c r="V372" s="537"/>
      <c r="W372" s="537"/>
      <c r="X372" s="537"/>
      <c r="Y372" s="601"/>
      <c r="Z372" s="131"/>
      <c r="AA372" s="131"/>
      <c r="AB372" s="131"/>
      <c r="AC372" s="131"/>
      <c r="AD372" s="131"/>
      <c r="AE372" s="131"/>
      <c r="AF372" s="131"/>
      <c r="AG372" s="131"/>
      <c r="AH372" s="131"/>
      <c r="AI372" s="131"/>
      <c r="AJ372" s="131"/>
      <c r="AK372" s="131"/>
      <c r="AL372" s="131"/>
      <c r="AM372" s="131"/>
      <c r="AN372" s="553"/>
      <c r="AO372" s="558"/>
      <c r="AP372" s="131"/>
      <c r="AQ372" s="131"/>
      <c r="AR372" s="192"/>
      <c r="AS372" s="192"/>
      <c r="AT372" s="192"/>
      <c r="AU372" s="192"/>
      <c r="AV372" s="192"/>
      <c r="AW372" s="192"/>
      <c r="AX372" s="192"/>
      <c r="AY372" s="192"/>
      <c r="AZ372" s="192"/>
      <c r="BA372" s="86"/>
      <c r="BB372" s="86"/>
      <c r="BC372" s="480"/>
      <c r="BD372" s="536"/>
      <c r="BE372" s="532"/>
    </row>
    <row r="373" spans="1:57" ht="15">
      <c r="A373" s="106"/>
      <c r="B373" s="497" t="s">
        <v>342</v>
      </c>
      <c r="C373" s="537"/>
      <c r="D373" s="537"/>
      <c r="E373" s="537"/>
      <c r="F373" s="537"/>
      <c r="G373" s="537"/>
      <c r="H373" s="537"/>
      <c r="I373" s="537"/>
      <c r="J373" s="537"/>
      <c r="K373" s="537"/>
      <c r="L373" s="537"/>
      <c r="M373" s="537"/>
      <c r="N373" s="537"/>
      <c r="O373" s="537"/>
      <c r="P373" s="537"/>
      <c r="Q373" s="537"/>
      <c r="R373" s="537"/>
      <c r="S373" s="537"/>
      <c r="T373" s="537"/>
      <c r="U373" s="537"/>
      <c r="V373" s="537"/>
      <c r="W373" s="537"/>
      <c r="X373" s="537"/>
      <c r="Y373" s="601"/>
      <c r="Z373" s="131"/>
      <c r="AA373" s="131"/>
      <c r="AB373" s="131"/>
      <c r="AC373" s="131"/>
      <c r="AD373" s="131"/>
      <c r="AE373" s="131"/>
      <c r="AF373" s="131"/>
      <c r="AG373" s="131"/>
      <c r="AH373" s="131"/>
      <c r="AI373" s="131"/>
      <c r="AJ373" s="131"/>
      <c r="AK373" s="131"/>
      <c r="AL373" s="131"/>
      <c r="AM373" s="131"/>
      <c r="AN373" s="553"/>
      <c r="AO373" s="558"/>
      <c r="AP373" s="131"/>
      <c r="AQ373" s="131"/>
      <c r="AR373" s="192"/>
      <c r="AS373" s="192"/>
      <c r="AT373" s="192"/>
      <c r="AU373" s="192"/>
      <c r="AV373" s="192"/>
      <c r="AW373" s="192"/>
      <c r="AX373" s="192"/>
      <c r="AY373" s="192"/>
      <c r="AZ373" s="192"/>
      <c r="BA373" s="86"/>
      <c r="BB373" s="86"/>
      <c r="BC373" s="480"/>
      <c r="BD373" s="536"/>
      <c r="BE373" s="532"/>
    </row>
    <row r="374" spans="1:57" ht="15">
      <c r="A374" s="113"/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  <c r="AA374" s="148"/>
      <c r="AB374" s="148"/>
      <c r="AC374" s="148"/>
      <c r="AD374" s="148"/>
      <c r="AE374" s="170"/>
      <c r="AF374" s="170"/>
      <c r="AG374" s="170"/>
      <c r="AH374" s="170"/>
      <c r="AI374" s="170"/>
      <c r="AJ374" s="170"/>
      <c r="AK374" s="170"/>
      <c r="AL374" s="170"/>
      <c r="AM374" s="170"/>
      <c r="AN374" s="170"/>
      <c r="AO374" s="170"/>
      <c r="AP374" s="170"/>
      <c r="AQ374" s="170"/>
      <c r="AR374" s="170"/>
      <c r="AS374" s="170"/>
      <c r="AT374" s="170"/>
      <c r="AU374" s="170"/>
      <c r="AV374" s="170"/>
      <c r="AW374" s="170"/>
      <c r="AX374" s="170"/>
      <c r="AY374" s="170"/>
      <c r="AZ374" s="170"/>
      <c r="BB374" s="151" t="s">
        <v>134</v>
      </c>
      <c r="BC374" s="658">
        <f>SUM(BC371:BE371)</f>
        <v>0</v>
      </c>
      <c r="BD374" s="659"/>
      <c r="BE374" s="660"/>
    </row>
    <row r="387" spans="1:57" ht="33.75" customHeight="1">
      <c r="A387" s="639" t="s">
        <v>343</v>
      </c>
      <c r="B387" s="639"/>
      <c r="C387" s="639"/>
      <c r="D387" s="639"/>
      <c r="E387" s="639"/>
      <c r="F387" s="639"/>
      <c r="G387" s="639"/>
      <c r="H387" s="639"/>
      <c r="I387" s="639"/>
      <c r="J387" s="639"/>
      <c r="K387" s="639"/>
      <c r="L387" s="639"/>
      <c r="M387" s="639"/>
      <c r="N387" s="639"/>
      <c r="O387" s="639"/>
      <c r="P387" s="639"/>
      <c r="Q387" s="639"/>
      <c r="R387" s="639"/>
      <c r="S387" s="639"/>
      <c r="T387" s="639"/>
      <c r="U387" s="639"/>
      <c r="V387" s="639"/>
      <c r="W387" s="639"/>
      <c r="X387" s="639"/>
      <c r="Y387" s="639"/>
      <c r="Z387" s="639"/>
      <c r="AA387" s="639"/>
      <c r="AB387" s="639"/>
      <c r="AC387" s="639"/>
      <c r="AD387" s="639"/>
      <c r="AE387" s="639"/>
      <c r="AF387" s="639"/>
      <c r="AG387" s="639"/>
      <c r="AH387" s="639"/>
      <c r="AI387" s="639"/>
      <c r="AJ387" s="639"/>
      <c r="AK387" s="639"/>
      <c r="AL387" s="639"/>
      <c r="AM387" s="639"/>
      <c r="AN387" s="639"/>
      <c r="AO387" s="639"/>
      <c r="AP387" s="639"/>
      <c r="AQ387" s="639"/>
      <c r="AR387" s="639"/>
      <c r="AS387" s="639"/>
      <c r="AT387" s="639"/>
      <c r="AU387" s="639"/>
      <c r="AV387" s="639"/>
      <c r="AW387" s="639"/>
      <c r="AX387" s="639"/>
      <c r="AY387" s="639"/>
      <c r="AZ387" s="639"/>
      <c r="BA387" s="639"/>
      <c r="BB387" s="639"/>
      <c r="BC387" s="639"/>
      <c r="BD387" s="639"/>
      <c r="BE387" s="639"/>
    </row>
    <row r="389" spans="1:57" ht="32.25" customHeight="1">
      <c r="A389" s="54" t="s">
        <v>123</v>
      </c>
      <c r="B389" s="489" t="s">
        <v>124</v>
      </c>
      <c r="C389" s="489"/>
      <c r="D389" s="489"/>
      <c r="E389" s="489"/>
      <c r="F389" s="489"/>
      <c r="G389" s="489"/>
      <c r="H389" s="489"/>
      <c r="I389" s="489"/>
      <c r="J389" s="489"/>
      <c r="K389" s="489"/>
      <c r="L389" s="489"/>
      <c r="M389" s="489"/>
      <c r="N389" s="489"/>
      <c r="O389" s="489"/>
      <c r="P389" s="489"/>
      <c r="Q389" s="489"/>
      <c r="R389" s="489"/>
      <c r="S389" s="489"/>
      <c r="T389" s="489"/>
      <c r="U389" s="489"/>
      <c r="V389" s="489"/>
      <c r="W389" s="489"/>
      <c r="X389" s="489"/>
      <c r="Y389" s="489"/>
      <c r="Z389" s="84"/>
      <c r="AA389" s="84"/>
      <c r="AB389" s="84"/>
      <c r="AC389" s="84"/>
      <c r="AD389" s="84"/>
      <c r="AE389" s="84"/>
      <c r="AF389" s="84"/>
      <c r="AG389" s="84"/>
      <c r="AH389" s="84"/>
      <c r="AI389" s="84"/>
      <c r="AJ389" s="84"/>
      <c r="AK389" s="84"/>
      <c r="AL389" s="84"/>
      <c r="AM389" s="84"/>
      <c r="AN389" s="579" t="s">
        <v>230</v>
      </c>
      <c r="AO389" s="580"/>
      <c r="AP389" s="131"/>
      <c r="AQ389" s="131"/>
      <c r="AR389" s="131"/>
      <c r="AS389" s="131"/>
      <c r="AT389" s="131"/>
      <c r="AU389" s="131"/>
      <c r="AV389" s="131"/>
      <c r="AW389" s="131"/>
      <c r="AX389" s="131"/>
      <c r="AY389" s="131"/>
      <c r="AZ389" s="131"/>
      <c r="BA389" s="131" t="s">
        <v>231</v>
      </c>
      <c r="BB389" s="82" t="s">
        <v>232</v>
      </c>
      <c r="BC389" s="490" t="s">
        <v>337</v>
      </c>
      <c r="BD389" s="491"/>
      <c r="BE389" s="492"/>
    </row>
    <row r="390" spans="1:57" ht="15">
      <c r="A390" s="86">
        <v>1</v>
      </c>
      <c r="B390" s="493">
        <v>2</v>
      </c>
      <c r="C390" s="581"/>
      <c r="D390" s="581"/>
      <c r="E390" s="581"/>
      <c r="F390" s="581"/>
      <c r="G390" s="581"/>
      <c r="H390" s="581"/>
      <c r="I390" s="581"/>
      <c r="J390" s="581"/>
      <c r="K390" s="581"/>
      <c r="L390" s="581"/>
      <c r="M390" s="581"/>
      <c r="N390" s="581"/>
      <c r="O390" s="581"/>
      <c r="P390" s="581"/>
      <c r="Q390" s="581"/>
      <c r="R390" s="581"/>
      <c r="S390" s="581"/>
      <c r="T390" s="581"/>
      <c r="U390" s="581"/>
      <c r="V390" s="581"/>
      <c r="W390" s="581"/>
      <c r="X390" s="581"/>
      <c r="Y390" s="581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493">
        <v>3</v>
      </c>
      <c r="AO390" s="581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9">
        <v>4</v>
      </c>
      <c r="BB390" s="88">
        <v>5</v>
      </c>
      <c r="BC390" s="494">
        <v>6</v>
      </c>
      <c r="BD390" s="495"/>
      <c r="BE390" s="496"/>
    </row>
    <row r="391" spans="1:57" ht="96.75" customHeight="1">
      <c r="A391" s="95" t="s">
        <v>181</v>
      </c>
      <c r="B391" s="649" t="s">
        <v>344</v>
      </c>
      <c r="C391" s="650"/>
      <c r="D391" s="650"/>
      <c r="E391" s="650"/>
      <c r="F391" s="650"/>
      <c r="G391" s="650"/>
      <c r="H391" s="650"/>
      <c r="I391" s="650"/>
      <c r="J391" s="650"/>
      <c r="K391" s="650"/>
      <c r="L391" s="650"/>
      <c r="M391" s="650"/>
      <c r="N391" s="650"/>
      <c r="O391" s="650"/>
      <c r="P391" s="650"/>
      <c r="Q391" s="650"/>
      <c r="R391" s="650"/>
      <c r="S391" s="650"/>
      <c r="T391" s="650"/>
      <c r="U391" s="650"/>
      <c r="V391" s="650"/>
      <c r="W391" s="650"/>
      <c r="X391" s="650"/>
      <c r="Y391" s="650"/>
      <c r="Z391" s="160"/>
      <c r="AA391" s="160"/>
      <c r="AB391" s="160"/>
      <c r="AC391" s="160"/>
      <c r="AD391" s="160"/>
      <c r="AE391" s="160"/>
      <c r="AF391" s="160"/>
      <c r="AG391" s="160"/>
      <c r="AH391" s="160"/>
      <c r="AI391" s="160"/>
      <c r="AJ391" s="160"/>
      <c r="AK391" s="160"/>
      <c r="AL391" s="160"/>
      <c r="AM391" s="160"/>
      <c r="AN391" s="489"/>
      <c r="AO391" s="581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676"/>
      <c r="BD391" s="676"/>
      <c r="BE391" s="676"/>
    </row>
    <row r="392" spans="1:57" ht="15.75" customHeight="1">
      <c r="A392" s="86"/>
      <c r="B392" s="549"/>
      <c r="C392" s="549"/>
      <c r="D392" s="549"/>
      <c r="E392" s="549"/>
      <c r="F392" s="549"/>
      <c r="G392" s="549"/>
      <c r="H392" s="549"/>
      <c r="I392" s="549"/>
      <c r="J392" s="549"/>
      <c r="K392" s="549"/>
      <c r="L392" s="549"/>
      <c r="M392" s="549"/>
      <c r="N392" s="549"/>
      <c r="O392" s="549"/>
      <c r="P392" s="549"/>
      <c r="Q392" s="549"/>
      <c r="R392" s="549"/>
      <c r="S392" s="549"/>
      <c r="T392" s="549"/>
      <c r="U392" s="549"/>
      <c r="V392" s="549"/>
      <c r="W392" s="549"/>
      <c r="X392" s="549"/>
      <c r="Y392" s="549"/>
      <c r="Z392" s="206"/>
      <c r="AA392" s="206"/>
      <c r="AB392" s="206"/>
      <c r="AC392" s="206"/>
      <c r="AD392" s="206"/>
      <c r="AE392" s="206"/>
      <c r="AF392" s="206"/>
      <c r="AG392" s="206"/>
      <c r="AH392" s="206"/>
      <c r="AI392" s="206"/>
      <c r="AJ392" s="206"/>
      <c r="AK392" s="206"/>
      <c r="AL392" s="206"/>
      <c r="AM392" s="206"/>
      <c r="AN392" s="549"/>
      <c r="AO392" s="549"/>
      <c r="AP392" s="206"/>
      <c r="AQ392" s="206"/>
      <c r="AR392" s="206"/>
      <c r="AS392" s="206"/>
      <c r="AT392" s="206"/>
      <c r="AU392" s="206"/>
      <c r="AV392" s="206"/>
      <c r="AW392" s="206"/>
      <c r="AX392" s="206"/>
      <c r="AY392" s="206"/>
      <c r="AZ392" s="206"/>
      <c r="BA392" s="206"/>
      <c r="BB392" s="206"/>
      <c r="BC392" s="549"/>
      <c r="BD392" s="549"/>
      <c r="BE392" s="549"/>
    </row>
    <row r="393" spans="54:57" ht="15">
      <c r="BB393" s="207" t="s">
        <v>134</v>
      </c>
      <c r="BC393" s="677">
        <f>SUM(BC391:BE392)</f>
        <v>0</v>
      </c>
      <c r="BD393" s="678"/>
      <c r="BE393" s="679"/>
    </row>
    <row r="396" spans="1:57" ht="39" customHeight="1">
      <c r="A396" s="639" t="s">
        <v>345</v>
      </c>
      <c r="B396" s="639"/>
      <c r="C396" s="639"/>
      <c r="D396" s="639"/>
      <c r="E396" s="639"/>
      <c r="F396" s="639"/>
      <c r="G396" s="639"/>
      <c r="H396" s="639"/>
      <c r="I396" s="639"/>
      <c r="J396" s="639"/>
      <c r="K396" s="639"/>
      <c r="L396" s="639"/>
      <c r="M396" s="639"/>
      <c r="N396" s="639"/>
      <c r="O396" s="639"/>
      <c r="P396" s="639"/>
      <c r="Q396" s="639"/>
      <c r="R396" s="639"/>
      <c r="S396" s="639"/>
      <c r="T396" s="639"/>
      <c r="U396" s="639"/>
      <c r="V396" s="639"/>
      <c r="W396" s="639"/>
      <c r="X396" s="639"/>
      <c r="Y396" s="639"/>
      <c r="Z396" s="639"/>
      <c r="AA396" s="639"/>
      <c r="AB396" s="639"/>
      <c r="AC396" s="639"/>
      <c r="AD396" s="639"/>
      <c r="AE396" s="639"/>
      <c r="AF396" s="639"/>
      <c r="AG396" s="639"/>
      <c r="AH396" s="639"/>
      <c r="AI396" s="639"/>
      <c r="AJ396" s="639"/>
      <c r="AK396" s="639"/>
      <c r="AL396" s="639"/>
      <c r="AM396" s="639"/>
      <c r="AN396" s="639"/>
      <c r="AO396" s="639"/>
      <c r="AP396" s="639"/>
      <c r="AQ396" s="639"/>
      <c r="AR396" s="639"/>
      <c r="AS396" s="639"/>
      <c r="AT396" s="639"/>
      <c r="AU396" s="639"/>
      <c r="AV396" s="639"/>
      <c r="AW396" s="639"/>
      <c r="AX396" s="639"/>
      <c r="AY396" s="639"/>
      <c r="AZ396" s="639"/>
      <c r="BA396" s="639"/>
      <c r="BB396" s="639"/>
      <c r="BC396" s="639"/>
      <c r="BD396" s="639"/>
      <c r="BE396" s="639"/>
    </row>
    <row r="398" spans="1:57" ht="33" customHeight="1">
      <c r="A398" s="54" t="s">
        <v>123</v>
      </c>
      <c r="B398" s="489" t="s">
        <v>124</v>
      </c>
      <c r="C398" s="489"/>
      <c r="D398" s="489"/>
      <c r="E398" s="489"/>
      <c r="F398" s="489"/>
      <c r="G398" s="489"/>
      <c r="H398" s="489"/>
      <c r="I398" s="489"/>
      <c r="J398" s="489"/>
      <c r="K398" s="489"/>
      <c r="L398" s="489"/>
      <c r="M398" s="489"/>
      <c r="N398" s="489"/>
      <c r="O398" s="489"/>
      <c r="P398" s="489"/>
      <c r="Q398" s="489"/>
      <c r="R398" s="489"/>
      <c r="S398" s="489"/>
      <c r="T398" s="489"/>
      <c r="U398" s="489"/>
      <c r="V398" s="489"/>
      <c r="W398" s="489"/>
      <c r="X398" s="489"/>
      <c r="Y398" s="489"/>
      <c r="Z398" s="84"/>
      <c r="AA398" s="84"/>
      <c r="AB398" s="84"/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579" t="s">
        <v>230</v>
      </c>
      <c r="AO398" s="580"/>
      <c r="AP398" s="131"/>
      <c r="AQ398" s="131"/>
      <c r="AR398" s="131"/>
      <c r="AS398" s="131"/>
      <c r="AT398" s="131"/>
      <c r="AU398" s="131"/>
      <c r="AV398" s="131"/>
      <c r="AW398" s="131"/>
      <c r="AX398" s="131"/>
      <c r="AY398" s="131"/>
      <c r="AZ398" s="131"/>
      <c r="BA398" s="131" t="s">
        <v>231</v>
      </c>
      <c r="BB398" s="82" t="s">
        <v>232</v>
      </c>
      <c r="BC398" s="490" t="s">
        <v>337</v>
      </c>
      <c r="BD398" s="491"/>
      <c r="BE398" s="492"/>
    </row>
    <row r="399" spans="1:57" ht="15">
      <c r="A399" s="86">
        <v>1</v>
      </c>
      <c r="B399" s="493">
        <v>2</v>
      </c>
      <c r="C399" s="581"/>
      <c r="D399" s="581"/>
      <c r="E399" s="581"/>
      <c r="F399" s="581"/>
      <c r="G399" s="581"/>
      <c r="H399" s="581"/>
      <c r="I399" s="581"/>
      <c r="J399" s="581"/>
      <c r="K399" s="581"/>
      <c r="L399" s="581"/>
      <c r="M399" s="581"/>
      <c r="N399" s="581"/>
      <c r="O399" s="581"/>
      <c r="P399" s="581"/>
      <c r="Q399" s="581"/>
      <c r="R399" s="581"/>
      <c r="S399" s="581"/>
      <c r="T399" s="581"/>
      <c r="U399" s="581"/>
      <c r="V399" s="581"/>
      <c r="W399" s="581"/>
      <c r="X399" s="581"/>
      <c r="Y399" s="581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493">
        <v>3</v>
      </c>
      <c r="AO399" s="581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9">
        <v>4</v>
      </c>
      <c r="BB399" s="88">
        <v>5</v>
      </c>
      <c r="BC399" s="494">
        <v>6</v>
      </c>
      <c r="BD399" s="495"/>
      <c r="BE399" s="496"/>
    </row>
    <row r="400" spans="1:57" ht="96" customHeight="1">
      <c r="A400" s="95" t="s">
        <v>181</v>
      </c>
      <c r="B400" s="649" t="s">
        <v>346</v>
      </c>
      <c r="C400" s="650"/>
      <c r="D400" s="650"/>
      <c r="E400" s="650"/>
      <c r="F400" s="650"/>
      <c r="G400" s="650"/>
      <c r="H400" s="650"/>
      <c r="I400" s="650"/>
      <c r="J400" s="650"/>
      <c r="K400" s="650"/>
      <c r="L400" s="650"/>
      <c r="M400" s="650"/>
      <c r="N400" s="650"/>
      <c r="O400" s="650"/>
      <c r="P400" s="650"/>
      <c r="Q400" s="650"/>
      <c r="R400" s="650"/>
      <c r="S400" s="650"/>
      <c r="T400" s="650"/>
      <c r="U400" s="650"/>
      <c r="V400" s="650"/>
      <c r="W400" s="650"/>
      <c r="X400" s="650"/>
      <c r="Y400" s="650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489"/>
      <c r="AO400" s="581"/>
      <c r="AP400" s="100"/>
      <c r="AQ400" s="100"/>
      <c r="AR400" s="100"/>
      <c r="AS400" s="100"/>
      <c r="AT400" s="100"/>
      <c r="AU400" s="100"/>
      <c r="AV400" s="100"/>
      <c r="AW400" s="100"/>
      <c r="AX400" s="100"/>
      <c r="AY400" s="100"/>
      <c r="AZ400" s="100"/>
      <c r="BA400" s="101"/>
      <c r="BB400" s="100"/>
      <c r="BC400" s="533"/>
      <c r="BD400" s="534"/>
      <c r="BE400" s="535"/>
    </row>
    <row r="401" spans="1:57" ht="15">
      <c r="A401" s="86"/>
      <c r="B401" s="649"/>
      <c r="C401" s="650"/>
      <c r="D401" s="650"/>
      <c r="E401" s="650"/>
      <c r="F401" s="650"/>
      <c r="G401" s="650"/>
      <c r="H401" s="650"/>
      <c r="I401" s="650"/>
      <c r="J401" s="650"/>
      <c r="K401" s="650"/>
      <c r="L401" s="650"/>
      <c r="M401" s="650"/>
      <c r="N401" s="650"/>
      <c r="O401" s="650"/>
      <c r="P401" s="650"/>
      <c r="Q401" s="650"/>
      <c r="R401" s="650"/>
      <c r="S401" s="650"/>
      <c r="T401" s="650"/>
      <c r="U401" s="650"/>
      <c r="V401" s="650"/>
      <c r="W401" s="650"/>
      <c r="X401" s="650"/>
      <c r="Y401" s="650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470"/>
      <c r="AO401" s="470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9"/>
      <c r="BB401" s="88"/>
      <c r="BC401" s="494"/>
      <c r="BD401" s="495"/>
      <c r="BE401" s="496"/>
    </row>
    <row r="402" spans="54:57" ht="20.25" customHeight="1">
      <c r="BB402" s="207" t="s">
        <v>134</v>
      </c>
      <c r="BC402" s="677">
        <f>SUM(BC400:BE401)</f>
        <v>0</v>
      </c>
      <c r="BD402" s="678"/>
      <c r="BE402" s="679"/>
    </row>
    <row r="406" spans="1:54" ht="15.75">
      <c r="A406" s="62" t="s">
        <v>15</v>
      </c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  <c r="AZ406" s="62"/>
      <c r="BA406" s="62"/>
      <c r="BB406" s="62"/>
    </row>
    <row r="407" spans="1:54" ht="15.75">
      <c r="A407" s="62" t="s">
        <v>16</v>
      </c>
      <c r="B407" s="62"/>
      <c r="C407" s="62"/>
      <c r="D407" s="62"/>
      <c r="E407" s="208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516"/>
      <c r="AO407" s="516"/>
      <c r="AP407" s="516"/>
      <c r="AQ407" s="516"/>
      <c r="AR407" s="516"/>
      <c r="AS407" s="516"/>
      <c r="AT407" s="516"/>
      <c r="AU407" s="516"/>
      <c r="AV407" s="516"/>
      <c r="AW407" s="516"/>
      <c r="AX407" s="516"/>
      <c r="AY407" s="516"/>
      <c r="AZ407" s="516"/>
      <c r="BA407" s="516"/>
      <c r="BB407" s="62"/>
    </row>
    <row r="408" spans="1:54" ht="15.75">
      <c r="A408" s="62"/>
      <c r="B408" s="62"/>
      <c r="C408" s="62"/>
      <c r="D408" s="62"/>
      <c r="E408" s="209" t="s">
        <v>347</v>
      </c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508" t="s">
        <v>348</v>
      </c>
      <c r="AO408" s="508"/>
      <c r="AP408" s="508"/>
      <c r="AQ408" s="508"/>
      <c r="AR408" s="508"/>
      <c r="AS408" s="508"/>
      <c r="AT408" s="508"/>
      <c r="AU408" s="508"/>
      <c r="AV408" s="508"/>
      <c r="AW408" s="508"/>
      <c r="AX408" s="508"/>
      <c r="AY408" s="508"/>
      <c r="AZ408" s="508"/>
      <c r="BA408" s="508"/>
      <c r="BB408" s="62"/>
    </row>
    <row r="409" spans="1:54" ht="15.75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  <c r="AZ409" s="62"/>
      <c r="BA409" s="62"/>
      <c r="BB409" s="62"/>
    </row>
    <row r="410" spans="1:54" ht="15.75">
      <c r="A410" s="62" t="s">
        <v>349</v>
      </c>
      <c r="B410" s="62"/>
      <c r="C410" s="62"/>
      <c r="D410" s="62"/>
      <c r="E410" s="208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516"/>
      <c r="AO410" s="516"/>
      <c r="AP410" s="516"/>
      <c r="AQ410" s="516"/>
      <c r="AR410" s="516"/>
      <c r="AS410" s="516"/>
      <c r="AT410" s="516"/>
      <c r="AU410" s="516"/>
      <c r="AV410" s="516"/>
      <c r="AW410" s="516"/>
      <c r="AX410" s="516"/>
      <c r="AY410" s="516"/>
      <c r="AZ410" s="516"/>
      <c r="BA410" s="516"/>
      <c r="BB410" s="62"/>
    </row>
    <row r="411" spans="1:54" ht="15.75">
      <c r="A411" s="62" t="s">
        <v>16</v>
      </c>
      <c r="B411" s="62"/>
      <c r="C411" s="62"/>
      <c r="D411" s="62"/>
      <c r="E411" s="209" t="s">
        <v>347</v>
      </c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508" t="s">
        <v>348</v>
      </c>
      <c r="AO411" s="508"/>
      <c r="AP411" s="508"/>
      <c r="AQ411" s="508"/>
      <c r="AR411" s="508"/>
      <c r="AS411" s="508"/>
      <c r="AT411" s="508"/>
      <c r="AU411" s="508"/>
      <c r="AV411" s="508"/>
      <c r="AW411" s="508"/>
      <c r="AX411" s="508"/>
      <c r="AY411" s="508"/>
      <c r="AZ411" s="508"/>
      <c r="BA411" s="508"/>
      <c r="BB411" s="62"/>
    </row>
    <row r="412" spans="1:54" ht="15.75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  <c r="AZ412" s="62"/>
      <c r="BA412" s="62"/>
      <c r="BB412" s="62"/>
    </row>
    <row r="413" spans="1:54" ht="15.75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  <c r="AZ413" s="62"/>
      <c r="BA413" s="62"/>
      <c r="BB413" s="62"/>
    </row>
    <row r="414" spans="1:54" ht="15.75">
      <c r="A414" s="62" t="s">
        <v>350</v>
      </c>
      <c r="B414" s="62"/>
      <c r="C414" s="62"/>
      <c r="D414" s="208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208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  <c r="AZ414" s="62"/>
      <c r="BA414" s="516"/>
      <c r="BB414" s="516"/>
    </row>
    <row r="415" spans="1:54" ht="15.75">
      <c r="A415" s="62"/>
      <c r="B415" s="62"/>
      <c r="C415" s="62"/>
      <c r="D415" s="62" t="s">
        <v>351</v>
      </c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 t="s">
        <v>347</v>
      </c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508" t="s">
        <v>348</v>
      </c>
      <c r="BB415" s="508"/>
    </row>
  </sheetData>
  <sheetProtection/>
  <mergeCells count="629">
    <mergeCell ref="BC401:BE401"/>
    <mergeCell ref="BC402:BE402"/>
    <mergeCell ref="AN410:BA410"/>
    <mergeCell ref="AN411:BA411"/>
    <mergeCell ref="AN407:BA407"/>
    <mergeCell ref="AN408:BA408"/>
    <mergeCell ref="B401:Y401"/>
    <mergeCell ref="AN401:AO401"/>
    <mergeCell ref="BA414:BB414"/>
    <mergeCell ref="BA415:BB415"/>
    <mergeCell ref="BC399:BE399"/>
    <mergeCell ref="B400:Y400"/>
    <mergeCell ref="AN400:AO400"/>
    <mergeCell ref="BC400:BE400"/>
    <mergeCell ref="B399:Y399"/>
    <mergeCell ref="AN399:AO399"/>
    <mergeCell ref="B392:Y392"/>
    <mergeCell ref="AN392:AO392"/>
    <mergeCell ref="BC392:BE392"/>
    <mergeCell ref="BC393:BE393"/>
    <mergeCell ref="A396:BE396"/>
    <mergeCell ref="B398:Y398"/>
    <mergeCell ref="AN398:AO398"/>
    <mergeCell ref="BC398:BE398"/>
    <mergeCell ref="B390:Y390"/>
    <mergeCell ref="AN390:AO390"/>
    <mergeCell ref="BC390:BE390"/>
    <mergeCell ref="B391:Y391"/>
    <mergeCell ref="AN391:AO391"/>
    <mergeCell ref="BC391:BE391"/>
    <mergeCell ref="B373:Y373"/>
    <mergeCell ref="AN373:AO373"/>
    <mergeCell ref="BC373:BE373"/>
    <mergeCell ref="BC374:BE374"/>
    <mergeCell ref="A387:BE387"/>
    <mergeCell ref="B389:Y389"/>
    <mergeCell ref="AN389:AO389"/>
    <mergeCell ref="BC389:BE389"/>
    <mergeCell ref="B371:Y371"/>
    <mergeCell ref="AN371:AO371"/>
    <mergeCell ref="BC371:BE371"/>
    <mergeCell ref="B372:Y372"/>
    <mergeCell ref="AN372:AO372"/>
    <mergeCell ref="BC372:BE372"/>
    <mergeCell ref="B369:Y369"/>
    <mergeCell ref="AN369:AO369"/>
    <mergeCell ref="BC369:BE369"/>
    <mergeCell ref="B370:Y370"/>
    <mergeCell ref="AN370:AO370"/>
    <mergeCell ref="BC370:BE370"/>
    <mergeCell ref="A365:BE365"/>
    <mergeCell ref="B367:Y367"/>
    <mergeCell ref="AN367:AO367"/>
    <mergeCell ref="BC367:BE367"/>
    <mergeCell ref="B368:Y368"/>
    <mergeCell ref="AN368:AO368"/>
    <mergeCell ref="BC368:BE368"/>
    <mergeCell ref="B360:Y360"/>
    <mergeCell ref="AN360:AO360"/>
    <mergeCell ref="BC360:BE360"/>
    <mergeCell ref="B361:Y361"/>
    <mergeCell ref="AN361:AO361"/>
    <mergeCell ref="BC361:BE361"/>
    <mergeCell ref="BC362:BE362"/>
    <mergeCell ref="B358:Y358"/>
    <mergeCell ref="AN358:AO358"/>
    <mergeCell ref="BC358:BE358"/>
    <mergeCell ref="B359:Y359"/>
    <mergeCell ref="AN359:AO359"/>
    <mergeCell ref="BC359:BE359"/>
    <mergeCell ref="B351:Y351"/>
    <mergeCell ref="AN351:AO351"/>
    <mergeCell ref="BC351:BE351"/>
    <mergeCell ref="BC352:BE352"/>
    <mergeCell ref="A355:BE355"/>
    <mergeCell ref="B357:Y357"/>
    <mergeCell ref="AN357:AO357"/>
    <mergeCell ref="BC357:BE357"/>
    <mergeCell ref="B349:Y349"/>
    <mergeCell ref="AN349:AO349"/>
    <mergeCell ref="BC349:BE349"/>
    <mergeCell ref="B350:Y350"/>
    <mergeCell ref="AN350:AO350"/>
    <mergeCell ref="BC350:BE350"/>
    <mergeCell ref="B347:Y347"/>
    <mergeCell ref="AN347:AO347"/>
    <mergeCell ref="BC347:BE347"/>
    <mergeCell ref="B348:Y348"/>
    <mergeCell ref="AN348:AO348"/>
    <mergeCell ref="BC348:BE348"/>
    <mergeCell ref="B345:Y345"/>
    <mergeCell ref="AN345:AO345"/>
    <mergeCell ref="BC345:BE345"/>
    <mergeCell ref="B346:Y346"/>
    <mergeCell ref="AN346:AO346"/>
    <mergeCell ref="BC346:BE346"/>
    <mergeCell ref="B343:Y343"/>
    <mergeCell ref="AN343:AO343"/>
    <mergeCell ref="BC343:BE343"/>
    <mergeCell ref="B344:Y344"/>
    <mergeCell ref="AN344:AO344"/>
    <mergeCell ref="BC344:BE344"/>
    <mergeCell ref="B341:Y341"/>
    <mergeCell ref="AN341:AO341"/>
    <mergeCell ref="BC341:BE341"/>
    <mergeCell ref="B342:Y342"/>
    <mergeCell ref="AN342:AO342"/>
    <mergeCell ref="BC342:BE342"/>
    <mergeCell ref="B334:Y334"/>
    <mergeCell ref="AN334:AO334"/>
    <mergeCell ref="BC334:BE334"/>
    <mergeCell ref="BC335:BE335"/>
    <mergeCell ref="A338:BE338"/>
    <mergeCell ref="B340:Y340"/>
    <mergeCell ref="AN340:AO340"/>
    <mergeCell ref="BC340:BE340"/>
    <mergeCell ref="B332:Y332"/>
    <mergeCell ref="AN332:AO332"/>
    <mergeCell ref="BC332:BE332"/>
    <mergeCell ref="B333:Y333"/>
    <mergeCell ref="AN333:AO333"/>
    <mergeCell ref="BC333:BE333"/>
    <mergeCell ref="A328:BE328"/>
    <mergeCell ref="B330:Y330"/>
    <mergeCell ref="AN330:AO330"/>
    <mergeCell ref="BC330:BE330"/>
    <mergeCell ref="B331:Y331"/>
    <mergeCell ref="AN331:AO331"/>
    <mergeCell ref="BC331:BE331"/>
    <mergeCell ref="B324:Y324"/>
    <mergeCell ref="AN324:AO324"/>
    <mergeCell ref="BC324:BE324"/>
    <mergeCell ref="B325:Y325"/>
    <mergeCell ref="AN325:AO325"/>
    <mergeCell ref="BC325:BE325"/>
    <mergeCell ref="BC326:BE326"/>
    <mergeCell ref="B322:Y322"/>
    <mergeCell ref="AN322:AO322"/>
    <mergeCell ref="BC322:BE322"/>
    <mergeCell ref="B323:Y323"/>
    <mergeCell ref="AN323:AO323"/>
    <mergeCell ref="BC323:BE323"/>
    <mergeCell ref="B316:C316"/>
    <mergeCell ref="AN316:AO316"/>
    <mergeCell ref="BC316:BE316"/>
    <mergeCell ref="BC317:BE317"/>
    <mergeCell ref="A319:BE319"/>
    <mergeCell ref="B321:Y321"/>
    <mergeCell ref="AN321:AO321"/>
    <mergeCell ref="BC321:BE321"/>
    <mergeCell ref="B314:C314"/>
    <mergeCell ref="AN314:AO314"/>
    <mergeCell ref="BC314:BE314"/>
    <mergeCell ref="B315:C315"/>
    <mergeCell ref="AN315:AO315"/>
    <mergeCell ref="BC315:BE315"/>
    <mergeCell ref="A309:BA309"/>
    <mergeCell ref="BC309:BE309"/>
    <mergeCell ref="A310:BE310"/>
    <mergeCell ref="B312:C312"/>
    <mergeCell ref="AN312:AO312"/>
    <mergeCell ref="BC312:BE312"/>
    <mergeCell ref="B297:Y297"/>
    <mergeCell ref="AN297:AO297"/>
    <mergeCell ref="BC297:BE297"/>
    <mergeCell ref="B313:C313"/>
    <mergeCell ref="AN313:AO313"/>
    <mergeCell ref="BC313:BE313"/>
    <mergeCell ref="B298:Y298"/>
    <mergeCell ref="AN298:AO298"/>
    <mergeCell ref="BC298:BE298"/>
    <mergeCell ref="BC299:BE299"/>
    <mergeCell ref="B294:Y294"/>
    <mergeCell ref="AN294:AO294"/>
    <mergeCell ref="BC294:BE294"/>
    <mergeCell ref="B296:Y296"/>
    <mergeCell ref="AN296:AO296"/>
    <mergeCell ref="BC296:BE296"/>
    <mergeCell ref="AI289:AZ289"/>
    <mergeCell ref="BC289:BE289"/>
    <mergeCell ref="BC290:BE290"/>
    <mergeCell ref="A292:BE292"/>
    <mergeCell ref="B287:Y287"/>
    <mergeCell ref="AN287:AO287"/>
    <mergeCell ref="BC287:BE287"/>
    <mergeCell ref="B295:Y295"/>
    <mergeCell ref="AN295:AO295"/>
    <mergeCell ref="BC295:BE295"/>
    <mergeCell ref="B288:Y288"/>
    <mergeCell ref="AN288:AO288"/>
    <mergeCell ref="BC288:BE288"/>
    <mergeCell ref="B289:Y289"/>
    <mergeCell ref="A283:BE283"/>
    <mergeCell ref="B286:Y286"/>
    <mergeCell ref="AI286:AZ286"/>
    <mergeCell ref="BC286:BE286"/>
    <mergeCell ref="BC279:BE279"/>
    <mergeCell ref="B280:AO280"/>
    <mergeCell ref="BC280:BE280"/>
    <mergeCell ref="BC281:BE281"/>
    <mergeCell ref="BC271:BE271"/>
    <mergeCell ref="A274:BE274"/>
    <mergeCell ref="B285:Y285"/>
    <mergeCell ref="AI285:AZ285"/>
    <mergeCell ref="BC285:BE285"/>
    <mergeCell ref="B277:AO277"/>
    <mergeCell ref="BC277:BE277"/>
    <mergeCell ref="B278:AO278"/>
    <mergeCell ref="BC278:BE278"/>
    <mergeCell ref="B279:AO279"/>
    <mergeCell ref="B276:AO276"/>
    <mergeCell ref="BC276:BE276"/>
    <mergeCell ref="B267:AO267"/>
    <mergeCell ref="BC267:BE267"/>
    <mergeCell ref="B268:AO268"/>
    <mergeCell ref="BC268:BE268"/>
    <mergeCell ref="B269:AO269"/>
    <mergeCell ref="BC269:BE269"/>
    <mergeCell ref="B270:AO270"/>
    <mergeCell ref="BC270:BE270"/>
    <mergeCell ref="BC260:BE260"/>
    <mergeCell ref="A263:BE263"/>
    <mergeCell ref="B265:AO265"/>
    <mergeCell ref="BC265:BE265"/>
    <mergeCell ref="B252:BA252"/>
    <mergeCell ref="BC252:BE252"/>
    <mergeCell ref="B266:AO266"/>
    <mergeCell ref="BC266:BE266"/>
    <mergeCell ref="B257:BA257"/>
    <mergeCell ref="BC257:BE257"/>
    <mergeCell ref="B258:BA258"/>
    <mergeCell ref="BC258:BE258"/>
    <mergeCell ref="B259:BA259"/>
    <mergeCell ref="BC259:BE259"/>
    <mergeCell ref="BC253:BE253"/>
    <mergeCell ref="A255:BE255"/>
    <mergeCell ref="B244:BA244"/>
    <mergeCell ref="BC244:BE244"/>
    <mergeCell ref="BC245:BE245"/>
    <mergeCell ref="A248:BE248"/>
    <mergeCell ref="B250:BA250"/>
    <mergeCell ref="BC250:BE250"/>
    <mergeCell ref="B251:BA251"/>
    <mergeCell ref="BC251:BE251"/>
    <mergeCell ref="A239:BE239"/>
    <mergeCell ref="B241:BA241"/>
    <mergeCell ref="BC241:BE241"/>
    <mergeCell ref="B242:BA242"/>
    <mergeCell ref="BC242:BE242"/>
    <mergeCell ref="B231:BA231"/>
    <mergeCell ref="BC231:BE231"/>
    <mergeCell ref="B243:BA243"/>
    <mergeCell ref="BC243:BE243"/>
    <mergeCell ref="BC233:BE233"/>
    <mergeCell ref="BC234:BE234"/>
    <mergeCell ref="B235:BA235"/>
    <mergeCell ref="BC235:BE235"/>
    <mergeCell ref="B236:BA236"/>
    <mergeCell ref="BC236:BE236"/>
    <mergeCell ref="B232:BA232"/>
    <mergeCell ref="BC232:BE232"/>
    <mergeCell ref="B223:AO223"/>
    <mergeCell ref="BC223:BE223"/>
    <mergeCell ref="BC224:BE224"/>
    <mergeCell ref="A227:BE227"/>
    <mergeCell ref="B229:BA229"/>
    <mergeCell ref="BC229:BE229"/>
    <mergeCell ref="B230:BA230"/>
    <mergeCell ref="BC230:BE230"/>
    <mergeCell ref="B220:AO220"/>
    <mergeCell ref="BC220:BE220"/>
    <mergeCell ref="B221:AO221"/>
    <mergeCell ref="BC221:BE221"/>
    <mergeCell ref="B211:AO211"/>
    <mergeCell ref="BC211:BE211"/>
    <mergeCell ref="B222:AO222"/>
    <mergeCell ref="BC222:BE222"/>
    <mergeCell ref="BC213:BE213"/>
    <mergeCell ref="A216:BE216"/>
    <mergeCell ref="B218:AO218"/>
    <mergeCell ref="BC218:BE218"/>
    <mergeCell ref="B219:AO219"/>
    <mergeCell ref="BC219:BE219"/>
    <mergeCell ref="B212:AO212"/>
    <mergeCell ref="BC212:BE212"/>
    <mergeCell ref="BC202:BE202"/>
    <mergeCell ref="A206:BE206"/>
    <mergeCell ref="B208:AO208"/>
    <mergeCell ref="BC208:BE208"/>
    <mergeCell ref="B209:AO209"/>
    <mergeCell ref="BC209:BE209"/>
    <mergeCell ref="B210:AO210"/>
    <mergeCell ref="BC210:BE210"/>
    <mergeCell ref="BC198:BE198"/>
    <mergeCell ref="B199:AO199"/>
    <mergeCell ref="BC199:BE199"/>
    <mergeCell ref="B200:AO200"/>
    <mergeCell ref="BC200:BE200"/>
    <mergeCell ref="B192:D192"/>
    <mergeCell ref="AN192:AO192"/>
    <mergeCell ref="BC192:BE192"/>
    <mergeCell ref="B201:AO201"/>
    <mergeCell ref="BC201:BE201"/>
    <mergeCell ref="BC193:BE193"/>
    <mergeCell ref="A195:BE195"/>
    <mergeCell ref="B197:AO197"/>
    <mergeCell ref="BC197:BE197"/>
    <mergeCell ref="B198:AO198"/>
    <mergeCell ref="BC185:BE185"/>
    <mergeCell ref="A188:BE188"/>
    <mergeCell ref="B191:D191"/>
    <mergeCell ref="AN191:AO191"/>
    <mergeCell ref="BC191:BE191"/>
    <mergeCell ref="AN183:AO183"/>
    <mergeCell ref="BC183:BE183"/>
    <mergeCell ref="B184:Y184"/>
    <mergeCell ref="AN184:AO184"/>
    <mergeCell ref="AN179:AO179"/>
    <mergeCell ref="BC179:BE179"/>
    <mergeCell ref="B180:Y180"/>
    <mergeCell ref="B190:D190"/>
    <mergeCell ref="AN190:AO190"/>
    <mergeCell ref="BC190:BE190"/>
    <mergeCell ref="B182:Y182"/>
    <mergeCell ref="AN182:AO182"/>
    <mergeCell ref="BC182:BE182"/>
    <mergeCell ref="B183:Y183"/>
    <mergeCell ref="B181:Y181"/>
    <mergeCell ref="AN181:AO181"/>
    <mergeCell ref="BC181:BE181"/>
    <mergeCell ref="B177:Y177"/>
    <mergeCell ref="AN177:AO177"/>
    <mergeCell ref="BC177:BE177"/>
    <mergeCell ref="B178:Y178"/>
    <mergeCell ref="AN178:AO178"/>
    <mergeCell ref="BC178:BE178"/>
    <mergeCell ref="B179:Y179"/>
    <mergeCell ref="BC172:BE172"/>
    <mergeCell ref="BC173:BE173"/>
    <mergeCell ref="A174:BE174"/>
    <mergeCell ref="B176:Y176"/>
    <mergeCell ref="AN176:AO176"/>
    <mergeCell ref="BC176:BE176"/>
    <mergeCell ref="B170:Y170"/>
    <mergeCell ref="AN170:AO170"/>
    <mergeCell ref="BC170:BE170"/>
    <mergeCell ref="B171:Y171"/>
    <mergeCell ref="AN171:AO171"/>
    <mergeCell ref="BC171:BE171"/>
    <mergeCell ref="A166:BE166"/>
    <mergeCell ref="B168:Y168"/>
    <mergeCell ref="AN168:AO168"/>
    <mergeCell ref="BC168:BE168"/>
    <mergeCell ref="B169:Y169"/>
    <mergeCell ref="AN169:AO169"/>
    <mergeCell ref="BC169:BE169"/>
    <mergeCell ref="B161:Y161"/>
    <mergeCell ref="AN161:AO161"/>
    <mergeCell ref="B162:Y162"/>
    <mergeCell ref="B163:Y163"/>
    <mergeCell ref="AN163:AO163"/>
    <mergeCell ref="BC163:BE163"/>
    <mergeCell ref="BC164:BE164"/>
    <mergeCell ref="B159:Y159"/>
    <mergeCell ref="B160:Y160"/>
    <mergeCell ref="AN160:AO160"/>
    <mergeCell ref="B155:Y155"/>
    <mergeCell ref="AN155:AO155"/>
    <mergeCell ref="B157:Y157"/>
    <mergeCell ref="AN157:AO157"/>
    <mergeCell ref="B158:Y158"/>
    <mergeCell ref="AN158:AO158"/>
    <mergeCell ref="BC155:BE155"/>
    <mergeCell ref="B156:Y156"/>
    <mergeCell ref="AN156:AO156"/>
    <mergeCell ref="BC156:BE156"/>
    <mergeCell ref="B153:Y153"/>
    <mergeCell ref="AN153:AO153"/>
    <mergeCell ref="BC153:BE153"/>
    <mergeCell ref="B154:Y154"/>
    <mergeCell ref="AN154:AO154"/>
    <mergeCell ref="BC154:BE154"/>
    <mergeCell ref="B149:Y149"/>
    <mergeCell ref="AN149:AO149"/>
    <mergeCell ref="BC149:BE149"/>
    <mergeCell ref="B152:Y152"/>
    <mergeCell ref="AN152:AO152"/>
    <mergeCell ref="B150:Y150"/>
    <mergeCell ref="AN150:AO150"/>
    <mergeCell ref="BC150:BE150"/>
    <mergeCell ref="B151:Y151"/>
    <mergeCell ref="AN151:AO151"/>
    <mergeCell ref="B147:Y147"/>
    <mergeCell ref="AN147:AO147"/>
    <mergeCell ref="BC147:BE147"/>
    <mergeCell ref="BC148:BE148"/>
    <mergeCell ref="B148:Y148"/>
    <mergeCell ref="AN148:AO148"/>
    <mergeCell ref="AO141:BA141"/>
    <mergeCell ref="BC141:BE141"/>
    <mergeCell ref="B146:Y146"/>
    <mergeCell ref="AN146:AO146"/>
    <mergeCell ref="BC146:BE146"/>
    <mergeCell ref="A144:BE144"/>
    <mergeCell ref="AN138:AO138"/>
    <mergeCell ref="BC138:BE138"/>
    <mergeCell ref="B139:Y139"/>
    <mergeCell ref="AN139:AO139"/>
    <mergeCell ref="BC139:BE139"/>
    <mergeCell ref="B140:Y140"/>
    <mergeCell ref="AN140:AO140"/>
    <mergeCell ref="BC140:BE140"/>
    <mergeCell ref="B136:Y136"/>
    <mergeCell ref="AN136:AO136"/>
    <mergeCell ref="BC136:BE136"/>
    <mergeCell ref="B137:Y137"/>
    <mergeCell ref="AN137:AO137"/>
    <mergeCell ref="BC137:BE137"/>
    <mergeCell ref="B138:Y138"/>
    <mergeCell ref="B134:Y134"/>
    <mergeCell ref="AN134:AO134"/>
    <mergeCell ref="BC134:BE134"/>
    <mergeCell ref="B135:Y135"/>
    <mergeCell ref="AN135:AO135"/>
    <mergeCell ref="BC135:BE135"/>
    <mergeCell ref="B132:Y132"/>
    <mergeCell ref="AN132:AO132"/>
    <mergeCell ref="BC132:BE132"/>
    <mergeCell ref="B133:Y133"/>
    <mergeCell ref="AN133:AO133"/>
    <mergeCell ref="BC133:BE133"/>
    <mergeCell ref="B130:Y130"/>
    <mergeCell ref="AN130:AO130"/>
    <mergeCell ref="BC130:BE130"/>
    <mergeCell ref="B131:Y131"/>
    <mergeCell ref="AN131:AO131"/>
    <mergeCell ref="BC131:BE131"/>
    <mergeCell ref="B126:Y126"/>
    <mergeCell ref="AN126:AO126"/>
    <mergeCell ref="BC126:BE126"/>
    <mergeCell ref="B127:Y127"/>
    <mergeCell ref="B128:Y128"/>
    <mergeCell ref="B129:Y129"/>
    <mergeCell ref="AN129:AO129"/>
    <mergeCell ref="BC129:BE129"/>
    <mergeCell ref="B122:Y122"/>
    <mergeCell ref="AN122:AO122"/>
    <mergeCell ref="BC122:BE122"/>
    <mergeCell ref="B125:Y125"/>
    <mergeCell ref="AN125:AO125"/>
    <mergeCell ref="B123:Y123"/>
    <mergeCell ref="AN123:AO123"/>
    <mergeCell ref="BC123:BE123"/>
    <mergeCell ref="B124:Y124"/>
    <mergeCell ref="AN124:AO124"/>
    <mergeCell ref="BC121:BE121"/>
    <mergeCell ref="B121:Y121"/>
    <mergeCell ref="AN121:AO121"/>
    <mergeCell ref="B120:Y120"/>
    <mergeCell ref="AN120:AO120"/>
    <mergeCell ref="BC120:BE120"/>
    <mergeCell ref="D114:P114"/>
    <mergeCell ref="AN114:BA114"/>
    <mergeCell ref="BC114:BE114"/>
    <mergeCell ref="B119:Y119"/>
    <mergeCell ref="AN119:AO119"/>
    <mergeCell ref="BC119:BE119"/>
    <mergeCell ref="A117:BE117"/>
    <mergeCell ref="BC111:BE111"/>
    <mergeCell ref="B112:D112"/>
    <mergeCell ref="AN112:BA112"/>
    <mergeCell ref="BC112:BE112"/>
    <mergeCell ref="B113:D113"/>
    <mergeCell ref="AN113:BA113"/>
    <mergeCell ref="BC113:BE113"/>
    <mergeCell ref="B105:Y105"/>
    <mergeCell ref="AN105:AO105"/>
    <mergeCell ref="BC105:BE105"/>
    <mergeCell ref="AN106:AO106"/>
    <mergeCell ref="BC106:BE106"/>
    <mergeCell ref="B111:D111"/>
    <mergeCell ref="AN111:BA111"/>
    <mergeCell ref="B102:Y102"/>
    <mergeCell ref="AN102:AO102"/>
    <mergeCell ref="BC102:BE102"/>
    <mergeCell ref="A109:BF109"/>
    <mergeCell ref="B103:Y103"/>
    <mergeCell ref="AN103:AO103"/>
    <mergeCell ref="BC103:BE103"/>
    <mergeCell ref="B104:Y104"/>
    <mergeCell ref="AN104:AO104"/>
    <mergeCell ref="BC104:BE104"/>
    <mergeCell ref="B100:Y100"/>
    <mergeCell ref="AN100:AO100"/>
    <mergeCell ref="BC100:BE100"/>
    <mergeCell ref="B101:Y101"/>
    <mergeCell ref="AN101:AO101"/>
    <mergeCell ref="BC101:BE101"/>
    <mergeCell ref="B98:Y98"/>
    <mergeCell ref="AN98:AO98"/>
    <mergeCell ref="BC98:BE98"/>
    <mergeCell ref="B99:Y99"/>
    <mergeCell ref="AN99:AO99"/>
    <mergeCell ref="BC99:BE99"/>
    <mergeCell ref="AO90:BA90"/>
    <mergeCell ref="BC90:BE90"/>
    <mergeCell ref="B97:Y97"/>
    <mergeCell ref="AN97:AO97"/>
    <mergeCell ref="BC97:BE97"/>
    <mergeCell ref="A95:BE95"/>
    <mergeCell ref="B87:Y87"/>
    <mergeCell ref="AN87:BA87"/>
    <mergeCell ref="BC87:BE87"/>
    <mergeCell ref="B88:Y88"/>
    <mergeCell ref="AN88:BA88"/>
    <mergeCell ref="BC88:BE88"/>
    <mergeCell ref="B89:Y89"/>
    <mergeCell ref="AN89:BA89"/>
    <mergeCell ref="BC89:BE89"/>
    <mergeCell ref="A83:BE83"/>
    <mergeCell ref="B85:Y85"/>
    <mergeCell ref="AN85:BA85"/>
    <mergeCell ref="BC85:BE85"/>
    <mergeCell ref="B86:Y86"/>
    <mergeCell ref="AN86:BA86"/>
    <mergeCell ref="BC86:BE86"/>
    <mergeCell ref="B79:AM79"/>
    <mergeCell ref="AN79:AO79"/>
    <mergeCell ref="AZ79:BA79"/>
    <mergeCell ref="BC79:BE79"/>
    <mergeCell ref="B80:AM80"/>
    <mergeCell ref="AN80:AO80"/>
    <mergeCell ref="AZ80:BA80"/>
    <mergeCell ref="BC80:BE80"/>
    <mergeCell ref="B77:Y77"/>
    <mergeCell ref="AN77:AO77"/>
    <mergeCell ref="BC77:BE77"/>
    <mergeCell ref="B78:Y78"/>
    <mergeCell ref="AN78:AO78"/>
    <mergeCell ref="BC78:BE78"/>
    <mergeCell ref="B75:Y75"/>
    <mergeCell ref="AN75:AO75"/>
    <mergeCell ref="BC75:BE75"/>
    <mergeCell ref="B76:Y76"/>
    <mergeCell ref="AN76:AO76"/>
    <mergeCell ref="BC76:BE76"/>
    <mergeCell ref="B73:Y73"/>
    <mergeCell ref="AN73:AO73"/>
    <mergeCell ref="BC73:BE73"/>
    <mergeCell ref="B74:Y74"/>
    <mergeCell ref="AN74:AO74"/>
    <mergeCell ref="BC74:BE74"/>
    <mergeCell ref="B71:Y71"/>
    <mergeCell ref="AN71:AO71"/>
    <mergeCell ref="BC71:BE71"/>
    <mergeCell ref="B72:AM72"/>
    <mergeCell ref="AN72:AO72"/>
    <mergeCell ref="AZ72:BA72"/>
    <mergeCell ref="BC72:BE72"/>
    <mergeCell ref="B69:AM69"/>
    <mergeCell ref="AN69:AO69"/>
    <mergeCell ref="AZ69:BA69"/>
    <mergeCell ref="BC69:BE69"/>
    <mergeCell ref="B70:AM70"/>
    <mergeCell ref="AN70:AO70"/>
    <mergeCell ref="AZ70:BA70"/>
    <mergeCell ref="BC70:BE70"/>
    <mergeCell ref="B64:AN64"/>
    <mergeCell ref="AO64:BA64"/>
    <mergeCell ref="B65:AN65"/>
    <mergeCell ref="AO65:BA65"/>
    <mergeCell ref="AN52:AO56"/>
    <mergeCell ref="BA52:BA54"/>
    <mergeCell ref="A67:BE67"/>
    <mergeCell ref="B57:D57"/>
    <mergeCell ref="AN57:AO57"/>
    <mergeCell ref="B58:D58"/>
    <mergeCell ref="AN58:AO58"/>
    <mergeCell ref="B59:D59"/>
    <mergeCell ref="AN59:AO59"/>
    <mergeCell ref="A62:BE62"/>
    <mergeCell ref="A52:A56"/>
    <mergeCell ref="B52:D56"/>
    <mergeCell ref="E52:E56"/>
    <mergeCell ref="Y52:Y56"/>
    <mergeCell ref="B42:C42"/>
    <mergeCell ref="B43:C43"/>
    <mergeCell ref="A46:C46"/>
    <mergeCell ref="A50:BE50"/>
    <mergeCell ref="B44:C44"/>
    <mergeCell ref="B45:C45"/>
    <mergeCell ref="B31:Y31"/>
    <mergeCell ref="AN31:AO31"/>
    <mergeCell ref="B32:Y32"/>
    <mergeCell ref="AN32:AO32"/>
    <mergeCell ref="B33:Y33"/>
    <mergeCell ref="AN33:AO33"/>
    <mergeCell ref="B34:Y34"/>
    <mergeCell ref="AN34:AO34"/>
    <mergeCell ref="B28:Y28"/>
    <mergeCell ref="AN28:AO28"/>
    <mergeCell ref="B29:Y29"/>
    <mergeCell ref="AN29:AO29"/>
    <mergeCell ref="B23:Y23"/>
    <mergeCell ref="AN23:AO23"/>
    <mergeCell ref="B30:Y30"/>
    <mergeCell ref="AN30:AO30"/>
    <mergeCell ref="B25:Y25"/>
    <mergeCell ref="AN25:AO25"/>
    <mergeCell ref="B26:Y26"/>
    <mergeCell ref="AN26:AO26"/>
    <mergeCell ref="B27:Y27"/>
    <mergeCell ref="AN27:AO27"/>
    <mergeCell ref="B24:Y24"/>
    <mergeCell ref="AN24:AO24"/>
    <mergeCell ref="A12:D12"/>
    <mergeCell ref="E12:BA12"/>
    <mergeCell ref="A14:D14"/>
    <mergeCell ref="E14:BA14"/>
    <mergeCell ref="A19:BE19"/>
    <mergeCell ref="A20:BE20"/>
    <mergeCell ref="B22:Y22"/>
    <mergeCell ref="AN22:AO22"/>
    <mergeCell ref="A9:BE9"/>
    <mergeCell ref="AP10:AY10"/>
    <mergeCell ref="BA1:BD1"/>
    <mergeCell ref="BB2:BG2"/>
    <mergeCell ref="BB3:BG3"/>
    <mergeCell ref="A8:BE8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view="pageBreakPreview" zoomScaleSheetLayoutView="100" zoomScalePageLayoutView="0" workbookViewId="0" topLeftCell="A61">
      <selection activeCell="E9" sqref="E9:BA9"/>
    </sheetView>
  </sheetViews>
  <sheetFormatPr defaultColWidth="9.00390625" defaultRowHeight="12.75"/>
  <cols>
    <col min="1" max="1" width="7.00390625" style="40" customWidth="1"/>
    <col min="2" max="3" width="9.125" style="40" customWidth="1"/>
    <col min="4" max="4" width="13.375" style="40" customWidth="1"/>
    <col min="5" max="5" width="19.375" style="40" customWidth="1"/>
    <col min="6" max="6" width="9.125" style="40" hidden="1" customWidth="1"/>
    <col min="7" max="7" width="4.375" style="40" hidden="1" customWidth="1"/>
    <col min="8" max="10" width="9.125" style="40" hidden="1" customWidth="1"/>
    <col min="11" max="11" width="6.25390625" style="40" hidden="1" customWidth="1"/>
    <col min="12" max="24" width="9.125" style="40" hidden="1" customWidth="1"/>
    <col min="25" max="25" width="13.875" style="40" customWidth="1"/>
    <col min="26" max="26" width="1.12109375" style="40" hidden="1" customWidth="1"/>
    <col min="27" max="27" width="9.125" style="40" hidden="1" customWidth="1"/>
    <col min="28" max="28" width="7.00390625" style="40" hidden="1" customWidth="1"/>
    <col min="29" max="39" width="9.125" style="40" hidden="1" customWidth="1"/>
    <col min="40" max="40" width="9.125" style="40" customWidth="1"/>
    <col min="41" max="41" width="4.00390625" style="40" customWidth="1"/>
    <col min="42" max="42" width="1.875" style="40" hidden="1" customWidth="1"/>
    <col min="43" max="44" width="9.125" style="40" hidden="1" customWidth="1"/>
    <col min="45" max="45" width="8.00390625" style="40" hidden="1" customWidth="1"/>
    <col min="46" max="52" width="9.125" style="40" hidden="1" customWidth="1"/>
    <col min="53" max="53" width="15.75390625" style="40" customWidth="1"/>
    <col min="54" max="54" width="17.125" style="40" customWidth="1"/>
    <col min="55" max="55" width="9.125" style="40" customWidth="1"/>
    <col min="56" max="56" width="0.12890625" style="40" customWidth="1"/>
    <col min="57" max="57" width="10.875" style="40" customWidth="1"/>
    <col min="58" max="16384" width="9.125" style="40" customWidth="1"/>
  </cols>
  <sheetData>
    <row r="1" spans="1:57" ht="15.75">
      <c r="A1" s="35"/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5"/>
      <c r="AM1" s="38"/>
      <c r="AN1" s="38"/>
      <c r="AO1" s="38"/>
      <c r="AP1" s="38"/>
      <c r="AQ1" s="38"/>
      <c r="AR1" s="38"/>
      <c r="AS1" s="35"/>
      <c r="AT1" s="38"/>
      <c r="AU1" s="38"/>
      <c r="AV1" s="38"/>
      <c r="AW1" s="35"/>
      <c r="AX1" s="38"/>
      <c r="AY1" s="38"/>
      <c r="AZ1" s="38" t="s">
        <v>111</v>
      </c>
      <c r="BA1" s="456" t="s">
        <v>112</v>
      </c>
      <c r="BB1" s="456"/>
      <c r="BC1" s="456"/>
      <c r="BD1" s="456"/>
      <c r="BE1" s="39"/>
    </row>
    <row r="2" spans="1:57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5.75">
      <c r="A3" s="457" t="s">
        <v>352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  <c r="BB3" s="457"/>
      <c r="BC3" s="457"/>
      <c r="BD3" s="457"/>
      <c r="BE3" s="457"/>
    </row>
    <row r="4" spans="1:57" ht="15.75">
      <c r="A4" s="457" t="s">
        <v>353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</row>
    <row r="5" spans="1:57" ht="15.75">
      <c r="A5" s="44"/>
      <c r="B5" s="44"/>
      <c r="C5" s="44"/>
      <c r="D5" s="44"/>
      <c r="E5" s="45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6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3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4" t="s">
        <v>22</v>
      </c>
      <c r="BA5" s="44"/>
      <c r="BB5" s="44"/>
      <c r="BC5" s="44"/>
      <c r="BD5" s="44"/>
      <c r="BE5" s="44"/>
    </row>
    <row r="6" spans="1:57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ht="54" customHeight="1">
      <c r="A7" s="453" t="s">
        <v>120</v>
      </c>
      <c r="B7" s="454"/>
      <c r="C7" s="454"/>
      <c r="D7" s="454"/>
      <c r="E7" s="455" t="s">
        <v>436</v>
      </c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7"/>
      <c r="BC7" s="47"/>
      <c r="BD7" s="47"/>
      <c r="BE7" s="47"/>
    </row>
    <row r="8" spans="1:57" ht="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ht="15">
      <c r="A9" s="453" t="s">
        <v>13</v>
      </c>
      <c r="B9" s="454"/>
      <c r="C9" s="454"/>
      <c r="D9" s="454"/>
      <c r="E9" s="459" t="s">
        <v>441</v>
      </c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  <c r="BB9" s="47"/>
      <c r="BC9" s="47"/>
      <c r="BD9" s="47"/>
      <c r="BE9" s="47"/>
    </row>
    <row r="10" spans="1:57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ht="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ht="15">
      <c r="A12" s="49" t="s">
        <v>121</v>
      </c>
      <c r="B12" s="49"/>
      <c r="C12" s="49"/>
      <c r="D12" s="49"/>
      <c r="E12" s="464" t="s">
        <v>354</v>
      </c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4"/>
      <c r="AO12" s="464"/>
      <c r="AP12" s="464"/>
      <c r="AQ12" s="464"/>
      <c r="AR12" s="464"/>
      <c r="AS12" s="464"/>
      <c r="AT12" s="464"/>
      <c r="AU12" s="464"/>
      <c r="AV12" s="464"/>
      <c r="AW12" s="464"/>
      <c r="AX12" s="464"/>
      <c r="AY12" s="464"/>
      <c r="AZ12" s="464"/>
      <c r="BA12" s="464"/>
      <c r="BB12" s="50"/>
      <c r="BC12" s="50"/>
      <c r="BD12" s="50"/>
      <c r="BE12" s="50"/>
    </row>
    <row r="13" spans="1:57" ht="15">
      <c r="A13" s="49"/>
      <c r="B13" s="49"/>
      <c r="C13" s="49"/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</row>
    <row r="14" spans="1:57" ht="15">
      <c r="A14" s="461"/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461"/>
      <c r="BA14" s="461"/>
      <c r="BB14" s="461"/>
      <c r="BC14" s="461"/>
      <c r="BD14" s="461"/>
      <c r="BE14" s="461"/>
    </row>
    <row r="15" spans="1:57" ht="15">
      <c r="A15" s="462" t="s">
        <v>122</v>
      </c>
      <c r="B15" s="462"/>
      <c r="C15" s="462"/>
      <c r="D15" s="462"/>
      <c r="E15" s="462"/>
      <c r="F15" s="462"/>
      <c r="G15" s="462"/>
      <c r="H15" s="462"/>
      <c r="I15" s="462"/>
      <c r="J15" s="462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63"/>
      <c r="BC15" s="463"/>
      <c r="BD15" s="463"/>
      <c r="BE15" s="463"/>
    </row>
    <row r="16" spans="1:57" ht="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57" ht="30">
      <c r="A17" s="54" t="s">
        <v>123</v>
      </c>
      <c r="B17" s="469" t="s">
        <v>124</v>
      </c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471" t="s">
        <v>125</v>
      </c>
      <c r="AO17" s="470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5" t="s">
        <v>126</v>
      </c>
      <c r="BB17" s="55" t="s">
        <v>438</v>
      </c>
      <c r="BC17" s="53"/>
      <c r="BD17" s="53"/>
      <c r="BE17" s="53"/>
    </row>
    <row r="18" spans="1:57" ht="15">
      <c r="A18" s="56"/>
      <c r="B18" s="472">
        <v>1</v>
      </c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474">
        <v>2</v>
      </c>
      <c r="AO18" s="47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7">
        <v>3</v>
      </c>
      <c r="BB18" s="57">
        <v>4</v>
      </c>
      <c r="BC18" s="53"/>
      <c r="BD18" s="53"/>
      <c r="BE18" s="53"/>
    </row>
    <row r="19" spans="1:57" ht="15">
      <c r="A19" s="56">
        <v>1</v>
      </c>
      <c r="B19" s="475" t="s">
        <v>128</v>
      </c>
      <c r="C19" s="465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476">
        <f>12064/2+57964.5</f>
        <v>63996.5</v>
      </c>
      <c r="AO19" s="476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8">
        <v>10.73</v>
      </c>
      <c r="BB19" s="241">
        <f>AN19*BA19</f>
        <v>686682.4450000001</v>
      </c>
      <c r="BC19" s="53"/>
      <c r="BD19" s="53"/>
      <c r="BE19" s="53"/>
    </row>
    <row r="20" spans="1:57" ht="15">
      <c r="A20" s="56">
        <v>2</v>
      </c>
      <c r="B20" s="475" t="s">
        <v>129</v>
      </c>
      <c r="C20" s="465"/>
      <c r="D20" s="465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476">
        <f>AN19*0.47</f>
        <v>30078.355</v>
      </c>
      <c r="AO20" s="476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8">
        <v>10.73</v>
      </c>
      <c r="BB20" s="241">
        <f>AN20*BA20</f>
        <v>322740.74915</v>
      </c>
      <c r="BC20" s="53"/>
      <c r="BD20" s="53"/>
      <c r="BE20" s="53"/>
    </row>
    <row r="21" spans="1:57" ht="15">
      <c r="A21" s="56"/>
      <c r="B21" s="465" t="s">
        <v>130</v>
      </c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467"/>
      <c r="AO21" s="468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8"/>
      <c r="BB21" s="241"/>
      <c r="BC21" s="53"/>
      <c r="BD21" s="53"/>
      <c r="BE21" s="53"/>
    </row>
    <row r="22" spans="1:57" ht="15">
      <c r="A22" s="56"/>
      <c r="B22" s="511" t="s">
        <v>360</v>
      </c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  <c r="T22" s="512"/>
      <c r="U22" s="512"/>
      <c r="V22" s="512"/>
      <c r="W22" s="512"/>
      <c r="X22" s="512"/>
      <c r="Y22" s="51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14" t="s">
        <v>32</v>
      </c>
      <c r="AO22" s="515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244" t="s">
        <v>32</v>
      </c>
      <c r="BB22" s="245" t="s">
        <v>32</v>
      </c>
      <c r="BC22" s="53"/>
      <c r="BD22" s="53"/>
      <c r="BE22" s="53"/>
    </row>
    <row r="23" spans="1:57" ht="31.5" customHeight="1">
      <c r="A23" s="56"/>
      <c r="B23" s="511" t="s">
        <v>361</v>
      </c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2"/>
      <c r="U23" s="512"/>
      <c r="V23" s="512"/>
      <c r="W23" s="512"/>
      <c r="X23" s="512"/>
      <c r="Y23" s="51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14" t="s">
        <v>32</v>
      </c>
      <c r="AO23" s="515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244" t="s">
        <v>32</v>
      </c>
      <c r="BB23" s="245" t="s">
        <v>32</v>
      </c>
      <c r="BC23" s="53"/>
      <c r="BD23" s="53"/>
      <c r="BE23" s="53"/>
    </row>
    <row r="24" spans="1:57" ht="15">
      <c r="A24" s="56"/>
      <c r="B24" s="511" t="s">
        <v>355</v>
      </c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2"/>
      <c r="U24" s="512"/>
      <c r="V24" s="512"/>
      <c r="W24" s="512"/>
      <c r="X24" s="512"/>
      <c r="Y24" s="51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14" t="s">
        <v>32</v>
      </c>
      <c r="AO24" s="515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244" t="s">
        <v>32</v>
      </c>
      <c r="BB24" s="245" t="s">
        <v>32</v>
      </c>
      <c r="BC24" s="53"/>
      <c r="BD24" s="53"/>
      <c r="BE24" s="53"/>
    </row>
    <row r="25" spans="1:57" ht="33" customHeight="1">
      <c r="A25" s="56"/>
      <c r="B25" s="511" t="s">
        <v>356</v>
      </c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14" t="s">
        <v>32</v>
      </c>
      <c r="AO25" s="515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244" t="s">
        <v>32</v>
      </c>
      <c r="BB25" s="245" t="s">
        <v>32</v>
      </c>
      <c r="BC25" s="53"/>
      <c r="BD25" s="53"/>
      <c r="BE25" s="53"/>
    </row>
    <row r="26" spans="1:57" ht="30.75" customHeight="1">
      <c r="A26" s="56"/>
      <c r="B26" s="511" t="s">
        <v>362</v>
      </c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512"/>
      <c r="T26" s="512"/>
      <c r="U26" s="512"/>
      <c r="V26" s="512"/>
      <c r="W26" s="512"/>
      <c r="X26" s="512"/>
      <c r="Y26" s="51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14" t="s">
        <v>32</v>
      </c>
      <c r="AO26" s="515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244" t="s">
        <v>32</v>
      </c>
      <c r="BB26" s="245" t="s">
        <v>32</v>
      </c>
      <c r="BC26" s="53"/>
      <c r="BD26" s="53"/>
      <c r="BE26" s="53"/>
    </row>
    <row r="27" spans="1:57" ht="15">
      <c r="A27" s="56"/>
      <c r="B27" s="511" t="s">
        <v>357</v>
      </c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2"/>
      <c r="T27" s="512"/>
      <c r="U27" s="512"/>
      <c r="V27" s="512"/>
      <c r="W27" s="512"/>
      <c r="X27" s="512"/>
      <c r="Y27" s="51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14" t="s">
        <v>32</v>
      </c>
      <c r="AO27" s="515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244" t="s">
        <v>32</v>
      </c>
      <c r="BB27" s="245" t="s">
        <v>32</v>
      </c>
      <c r="BC27" s="53"/>
      <c r="BD27" s="53"/>
      <c r="BE27" s="53"/>
    </row>
    <row r="28" spans="1:57" ht="48.75" customHeight="1">
      <c r="A28" s="56"/>
      <c r="B28" s="511" t="s">
        <v>358</v>
      </c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2"/>
      <c r="U28" s="512"/>
      <c r="V28" s="512"/>
      <c r="W28" s="512"/>
      <c r="X28" s="512"/>
      <c r="Y28" s="51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14" t="s">
        <v>32</v>
      </c>
      <c r="AO28" s="515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244" t="s">
        <v>32</v>
      </c>
      <c r="BB28" s="245" t="s">
        <v>32</v>
      </c>
      <c r="BC28" s="53"/>
      <c r="BD28" s="53"/>
      <c r="BE28" s="53"/>
    </row>
    <row r="29" spans="1:57" ht="24.75" customHeight="1">
      <c r="A29" s="56"/>
      <c r="B29" s="511" t="s">
        <v>359</v>
      </c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14" t="s">
        <v>32</v>
      </c>
      <c r="AO29" s="515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244" t="s">
        <v>32</v>
      </c>
      <c r="BB29" s="245" t="s">
        <v>32</v>
      </c>
      <c r="BC29" s="53"/>
      <c r="BD29" s="53"/>
      <c r="BE29" s="53"/>
    </row>
    <row r="30" spans="1:57" ht="15">
      <c r="A30" s="56">
        <v>3</v>
      </c>
      <c r="B30" s="465" t="s">
        <v>131</v>
      </c>
      <c r="C30" s="466"/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466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479">
        <f>AN19*2.059</f>
        <v>131768.7935</v>
      </c>
      <c r="AO30" s="479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8">
        <v>10.73</v>
      </c>
      <c r="BB30" s="241">
        <f>AN30*BA30+1397.65</f>
        <v>1415276.8042549998</v>
      </c>
      <c r="BC30" s="53"/>
      <c r="BD30" s="53"/>
      <c r="BE30" s="53"/>
    </row>
    <row r="31" spans="1:57" ht="15">
      <c r="A31" s="56"/>
      <c r="B31" s="465" t="s">
        <v>130</v>
      </c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466"/>
      <c r="U31" s="466"/>
      <c r="V31" s="466"/>
      <c r="W31" s="466"/>
      <c r="X31" s="466"/>
      <c r="Y31" s="466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477" t="s">
        <v>32</v>
      </c>
      <c r="AO31" s="478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244" t="s">
        <v>32</v>
      </c>
      <c r="BB31" s="245" t="s">
        <v>32</v>
      </c>
      <c r="BC31" s="53"/>
      <c r="BD31" s="53"/>
      <c r="BE31" s="53"/>
    </row>
    <row r="32" spans="1:57" ht="15">
      <c r="A32" s="56"/>
      <c r="B32" s="465" t="s">
        <v>363</v>
      </c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466"/>
      <c r="X32" s="466"/>
      <c r="Y32" s="466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477" t="s">
        <v>32</v>
      </c>
      <c r="AO32" s="478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244" t="s">
        <v>32</v>
      </c>
      <c r="BB32" s="245" t="s">
        <v>32</v>
      </c>
      <c r="BC32" s="53"/>
      <c r="BD32" s="53"/>
      <c r="BE32" s="53"/>
    </row>
    <row r="33" spans="1:57" ht="15">
      <c r="A33" s="56"/>
      <c r="B33" s="465" t="s">
        <v>364</v>
      </c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  <c r="X33" s="466"/>
      <c r="Y33" s="466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477" t="s">
        <v>32</v>
      </c>
      <c r="AO33" s="478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244" t="s">
        <v>32</v>
      </c>
      <c r="BB33" s="244" t="s">
        <v>32</v>
      </c>
      <c r="BC33" s="53"/>
      <c r="BD33" s="53"/>
      <c r="BE33" s="53"/>
    </row>
    <row r="34" spans="1:57" ht="15">
      <c r="A34" s="56"/>
      <c r="B34" s="465" t="s">
        <v>365</v>
      </c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66"/>
      <c r="V34" s="466"/>
      <c r="W34" s="466"/>
      <c r="X34" s="466"/>
      <c r="Y34" s="466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477" t="s">
        <v>32</v>
      </c>
      <c r="AO34" s="478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244" t="s">
        <v>32</v>
      </c>
      <c r="BB34" s="244" t="s">
        <v>32</v>
      </c>
      <c r="BC34" s="53"/>
      <c r="BD34" s="53"/>
      <c r="BE34" s="53"/>
    </row>
    <row r="35" spans="1:57" ht="15">
      <c r="A35" s="56"/>
      <c r="B35" s="465" t="s">
        <v>366</v>
      </c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6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477" t="s">
        <v>32</v>
      </c>
      <c r="AO35" s="478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244" t="s">
        <v>32</v>
      </c>
      <c r="BB35" s="244" t="s">
        <v>32</v>
      </c>
      <c r="BC35" s="53"/>
      <c r="BD35" s="53"/>
      <c r="BE35" s="242"/>
    </row>
    <row r="36" spans="1:57" ht="15">
      <c r="A36" s="56"/>
      <c r="B36" s="465" t="s">
        <v>372</v>
      </c>
      <c r="C36" s="466"/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6"/>
      <c r="W36" s="466"/>
      <c r="X36" s="466"/>
      <c r="Y36" s="466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477" t="s">
        <v>32</v>
      </c>
      <c r="AO36" s="478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244" t="s">
        <v>32</v>
      </c>
      <c r="BB36" s="244" t="s">
        <v>32</v>
      </c>
      <c r="BC36" s="53"/>
      <c r="BD36" s="53"/>
      <c r="BE36" s="53"/>
    </row>
    <row r="37" spans="1:57" ht="15">
      <c r="A37" s="56"/>
      <c r="B37" s="465" t="s">
        <v>367</v>
      </c>
      <c r="C37" s="466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6"/>
      <c r="U37" s="466"/>
      <c r="V37" s="466"/>
      <c r="W37" s="466"/>
      <c r="X37" s="466"/>
      <c r="Y37" s="466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477" t="s">
        <v>32</v>
      </c>
      <c r="AO37" s="478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244" t="s">
        <v>32</v>
      </c>
      <c r="BB37" s="244" t="s">
        <v>32</v>
      </c>
      <c r="BC37" s="53"/>
      <c r="BD37" s="53"/>
      <c r="BE37" s="53"/>
    </row>
    <row r="38" spans="1:57" ht="15">
      <c r="A38" s="56"/>
      <c r="B38" s="465" t="s">
        <v>368</v>
      </c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466"/>
      <c r="U38" s="466"/>
      <c r="V38" s="466"/>
      <c r="W38" s="466"/>
      <c r="X38" s="466"/>
      <c r="Y38" s="466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477" t="s">
        <v>32</v>
      </c>
      <c r="AO38" s="478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244" t="s">
        <v>32</v>
      </c>
      <c r="BB38" s="244" t="s">
        <v>32</v>
      </c>
      <c r="BC38" s="53"/>
      <c r="BD38" s="53"/>
      <c r="BE38" s="53"/>
    </row>
    <row r="39" spans="1:57" ht="15">
      <c r="A39" s="56"/>
      <c r="B39" s="465" t="s">
        <v>132</v>
      </c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477" t="s">
        <v>32</v>
      </c>
      <c r="AO39" s="478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244" t="s">
        <v>32</v>
      </c>
      <c r="BB39" s="244" t="s">
        <v>32</v>
      </c>
      <c r="BC39" s="53"/>
      <c r="BD39" s="53"/>
      <c r="BE39" s="53"/>
    </row>
    <row r="40" spans="1:57" ht="15">
      <c r="A40" s="56"/>
      <c r="B40" s="465" t="s">
        <v>130</v>
      </c>
      <c r="C40" s="466"/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6"/>
      <c r="P40" s="466"/>
      <c r="Q40" s="466"/>
      <c r="R40" s="466"/>
      <c r="S40" s="466"/>
      <c r="T40" s="466"/>
      <c r="U40" s="466"/>
      <c r="V40" s="466"/>
      <c r="W40" s="466"/>
      <c r="X40" s="466"/>
      <c r="Y40" s="466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477" t="s">
        <v>32</v>
      </c>
      <c r="AO40" s="478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244" t="s">
        <v>32</v>
      </c>
      <c r="BB40" s="244" t="s">
        <v>32</v>
      </c>
      <c r="BC40" s="53"/>
      <c r="BD40" s="53"/>
      <c r="BE40" s="53"/>
    </row>
    <row r="41" spans="1:57" ht="15">
      <c r="A41" s="56"/>
      <c r="B41" s="465" t="s">
        <v>369</v>
      </c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477" t="s">
        <v>32</v>
      </c>
      <c r="AO41" s="478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244" t="s">
        <v>32</v>
      </c>
      <c r="BB41" s="244" t="s">
        <v>32</v>
      </c>
      <c r="BC41" s="53"/>
      <c r="BD41" s="53"/>
      <c r="BE41" s="53"/>
    </row>
    <row r="42" spans="1:57" ht="15">
      <c r="A42" s="56"/>
      <c r="B42" s="465" t="s">
        <v>370</v>
      </c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466"/>
      <c r="W42" s="466"/>
      <c r="X42" s="466"/>
      <c r="Y42" s="466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477" t="s">
        <v>32</v>
      </c>
      <c r="AO42" s="478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244" t="s">
        <v>32</v>
      </c>
      <c r="BB42" s="244" t="s">
        <v>32</v>
      </c>
      <c r="BC42" s="53"/>
      <c r="BD42" s="53"/>
      <c r="BE42" s="53"/>
    </row>
    <row r="43" spans="1:57" ht="15">
      <c r="A43" s="56"/>
      <c r="B43" s="465"/>
      <c r="C43" s="466"/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466"/>
      <c r="U43" s="466"/>
      <c r="V43" s="466"/>
      <c r="W43" s="466"/>
      <c r="X43" s="466"/>
      <c r="Y43" s="466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10"/>
      <c r="AO43" s="478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8"/>
      <c r="BB43" s="58"/>
      <c r="BC43" s="53"/>
      <c r="BD43" s="53"/>
      <c r="BE43" s="53"/>
    </row>
    <row r="44" spans="1:57" ht="15">
      <c r="A44" s="56"/>
      <c r="B44" s="469"/>
      <c r="C44" s="470"/>
      <c r="D44" s="470"/>
      <c r="E44" s="470"/>
      <c r="F44" s="470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470"/>
      <c r="X44" s="470"/>
      <c r="Y44" s="470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09"/>
      <c r="AO44" s="488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8"/>
      <c r="BB44" s="58"/>
      <c r="BC44" s="53"/>
      <c r="BD44" s="53"/>
      <c r="BE44" s="53"/>
    </row>
    <row r="45" spans="1:57" ht="15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9" t="s">
        <v>134</v>
      </c>
      <c r="BB45" s="60">
        <f>BB19+BB20+BB30</f>
        <v>2424699.998405</v>
      </c>
      <c r="BC45" s="53"/>
      <c r="BD45" s="53"/>
      <c r="BE45" s="53"/>
    </row>
    <row r="46" spans="1:57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</row>
    <row r="47" spans="1:57" ht="15">
      <c r="A47" s="61" t="s">
        <v>135</v>
      </c>
      <c r="B47" s="61"/>
      <c r="C47" s="61"/>
      <c r="D47" s="61"/>
      <c r="E47" s="61"/>
      <c r="F47" s="6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</row>
    <row r="48" spans="1:57" ht="15">
      <c r="A48" s="61"/>
      <c r="B48" s="61"/>
      <c r="C48" s="61"/>
      <c r="D48" s="61"/>
      <c r="E48" s="61"/>
      <c r="F48" s="6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</row>
    <row r="49" spans="1:57" ht="15">
      <c r="A49" s="61"/>
      <c r="B49" s="61"/>
      <c r="C49" s="61"/>
      <c r="D49" s="61"/>
      <c r="E49" s="61"/>
      <c r="F49" s="6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</row>
    <row r="50" spans="1:57" ht="15.75">
      <c r="A50" s="62" t="s">
        <v>136</v>
      </c>
      <c r="B50" s="62"/>
      <c r="C50" s="62"/>
      <c r="D50" s="62"/>
      <c r="E50" s="61"/>
      <c r="F50" s="6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</row>
    <row r="51" spans="1:57" ht="15">
      <c r="A51" s="61"/>
      <c r="B51" s="61"/>
      <c r="C51" s="61"/>
      <c r="D51" s="61"/>
      <c r="E51" s="61"/>
      <c r="F51" s="6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</row>
    <row r="52" spans="1:57" ht="135">
      <c r="A52" s="63" t="s">
        <v>137</v>
      </c>
      <c r="B52" s="504" t="s">
        <v>138</v>
      </c>
      <c r="C52" s="505"/>
      <c r="D52" s="55" t="s">
        <v>139</v>
      </c>
      <c r="E52" s="55" t="s">
        <v>140</v>
      </c>
      <c r="F52" s="6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</row>
    <row r="53" spans="1:57" ht="15">
      <c r="A53" s="64">
        <v>1</v>
      </c>
      <c r="B53" s="506">
        <v>2</v>
      </c>
      <c r="C53" s="507"/>
      <c r="D53" s="64">
        <v>3</v>
      </c>
      <c r="E53" s="64">
        <v>4</v>
      </c>
      <c r="F53" s="6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</row>
    <row r="54" spans="1:57" ht="15">
      <c r="A54" s="58"/>
      <c r="B54" s="509"/>
      <c r="C54" s="488"/>
      <c r="D54" s="58"/>
      <c r="E54" s="58"/>
      <c r="F54" s="6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</row>
    <row r="55" spans="1:57" ht="15">
      <c r="A55" s="58"/>
      <c r="B55" s="509"/>
      <c r="C55" s="488"/>
      <c r="D55" s="58"/>
      <c r="E55" s="58"/>
      <c r="F55" s="6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</row>
    <row r="56" spans="1:57" ht="15">
      <c r="A56" s="486" t="s">
        <v>141</v>
      </c>
      <c r="B56" s="487"/>
      <c r="C56" s="488"/>
      <c r="D56" s="65"/>
      <c r="E56" s="65"/>
      <c r="F56" s="6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</row>
    <row r="57" spans="1:57" ht="1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</row>
    <row r="60" spans="1:57" ht="15">
      <c r="A60" s="461" t="s">
        <v>273</v>
      </c>
      <c r="B60" s="461"/>
      <c r="C60" s="461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61"/>
      <c r="Q60" s="461"/>
      <c r="R60" s="461"/>
      <c r="S60" s="461"/>
      <c r="T60" s="461"/>
      <c r="U60" s="461"/>
      <c r="V60" s="461"/>
      <c r="W60" s="461"/>
      <c r="X60" s="461"/>
      <c r="Y60" s="461"/>
      <c r="Z60" s="461"/>
      <c r="AA60" s="461"/>
      <c r="AB60" s="461"/>
      <c r="AC60" s="461"/>
      <c r="AD60" s="461"/>
      <c r="AE60" s="461"/>
      <c r="AF60" s="461"/>
      <c r="AG60" s="461"/>
      <c r="AH60" s="461"/>
      <c r="AI60" s="461"/>
      <c r="AJ60" s="461"/>
      <c r="AK60" s="461"/>
      <c r="AL60" s="461"/>
      <c r="AM60" s="461"/>
      <c r="AN60" s="461"/>
      <c r="AO60" s="461"/>
      <c r="AP60" s="461"/>
      <c r="AQ60" s="461"/>
      <c r="AR60" s="461"/>
      <c r="AS60" s="461"/>
      <c r="AT60" s="461"/>
      <c r="AU60" s="461"/>
      <c r="AV60" s="461"/>
      <c r="AW60" s="461"/>
      <c r="AX60" s="461"/>
      <c r="AY60" s="461"/>
      <c r="AZ60" s="461"/>
      <c r="BA60" s="461"/>
      <c r="BB60" s="461"/>
      <c r="BC60" s="461"/>
      <c r="BD60" s="461"/>
      <c r="BE60" s="461"/>
    </row>
    <row r="61" spans="1:57" ht="1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</row>
    <row r="62" spans="1:57" ht="45">
      <c r="A62" s="54" t="s">
        <v>123</v>
      </c>
      <c r="B62" s="489" t="s">
        <v>124</v>
      </c>
      <c r="C62" s="489"/>
      <c r="D62" s="489"/>
      <c r="E62" s="489"/>
      <c r="F62" s="489"/>
      <c r="G62" s="489"/>
      <c r="H62" s="489"/>
      <c r="I62" s="489"/>
      <c r="J62" s="489"/>
      <c r="K62" s="489"/>
      <c r="L62" s="489"/>
      <c r="M62" s="489"/>
      <c r="N62" s="489"/>
      <c r="O62" s="489"/>
      <c r="P62" s="489"/>
      <c r="Q62" s="489"/>
      <c r="R62" s="489"/>
      <c r="S62" s="489"/>
      <c r="T62" s="489"/>
      <c r="U62" s="489"/>
      <c r="V62" s="489"/>
      <c r="W62" s="489"/>
      <c r="X62" s="489"/>
      <c r="Y62" s="489"/>
      <c r="Z62" s="489"/>
      <c r="AA62" s="489"/>
      <c r="AB62" s="489"/>
      <c r="AC62" s="489"/>
      <c r="AD62" s="489"/>
      <c r="AE62" s="489"/>
      <c r="AF62" s="489"/>
      <c r="AG62" s="489"/>
      <c r="AH62" s="489"/>
      <c r="AI62" s="489"/>
      <c r="AJ62" s="489"/>
      <c r="AK62" s="489"/>
      <c r="AL62" s="489"/>
      <c r="AM62" s="489"/>
      <c r="AN62" s="489"/>
      <c r="AO62" s="489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 t="s">
        <v>268</v>
      </c>
      <c r="BB62" s="84" t="s">
        <v>269</v>
      </c>
      <c r="BC62" s="490" t="s">
        <v>147</v>
      </c>
      <c r="BD62" s="491"/>
      <c r="BE62" s="492"/>
    </row>
    <row r="63" spans="1:57" ht="15">
      <c r="A63" s="86">
        <v>1</v>
      </c>
      <c r="B63" s="493">
        <v>2</v>
      </c>
      <c r="C63" s="493"/>
      <c r="D63" s="493"/>
      <c r="E63" s="493"/>
      <c r="F63" s="493"/>
      <c r="G63" s="493"/>
      <c r="H63" s="493"/>
      <c r="I63" s="493"/>
      <c r="J63" s="493"/>
      <c r="K63" s="493"/>
      <c r="L63" s="493"/>
      <c r="M63" s="493"/>
      <c r="N63" s="493"/>
      <c r="O63" s="493"/>
      <c r="P63" s="493"/>
      <c r="Q63" s="493"/>
      <c r="R63" s="493"/>
      <c r="S63" s="493"/>
      <c r="T63" s="493"/>
      <c r="U63" s="493"/>
      <c r="V63" s="493"/>
      <c r="W63" s="493"/>
      <c r="X63" s="493"/>
      <c r="Y63" s="493"/>
      <c r="Z63" s="493"/>
      <c r="AA63" s="493"/>
      <c r="AB63" s="493"/>
      <c r="AC63" s="493"/>
      <c r="AD63" s="493"/>
      <c r="AE63" s="493"/>
      <c r="AF63" s="493"/>
      <c r="AG63" s="493"/>
      <c r="AH63" s="493"/>
      <c r="AI63" s="493"/>
      <c r="AJ63" s="493"/>
      <c r="AK63" s="493"/>
      <c r="AL63" s="493"/>
      <c r="AM63" s="493"/>
      <c r="AN63" s="493"/>
      <c r="AO63" s="493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>
        <v>3</v>
      </c>
      <c r="BB63" s="88">
        <v>4</v>
      </c>
      <c r="BC63" s="494">
        <v>5</v>
      </c>
      <c r="BD63" s="495"/>
      <c r="BE63" s="496"/>
    </row>
    <row r="64" spans="1:57" ht="57" customHeight="1">
      <c r="A64" s="86">
        <v>1</v>
      </c>
      <c r="B64" s="497" t="s">
        <v>274</v>
      </c>
      <c r="C64" s="498"/>
      <c r="D64" s="498"/>
      <c r="E64" s="498"/>
      <c r="F64" s="498"/>
      <c r="G64" s="498"/>
      <c r="H64" s="498"/>
      <c r="I64" s="498"/>
      <c r="J64" s="498"/>
      <c r="K64" s="498"/>
      <c r="L64" s="498"/>
      <c r="M64" s="498"/>
      <c r="N64" s="498"/>
      <c r="O64" s="498"/>
      <c r="P64" s="498"/>
      <c r="Q64" s="498"/>
      <c r="R64" s="498"/>
      <c r="S64" s="498"/>
      <c r="T64" s="498"/>
      <c r="U64" s="498"/>
      <c r="V64" s="498"/>
      <c r="W64" s="498"/>
      <c r="X64" s="498"/>
      <c r="Y64" s="498"/>
      <c r="Z64" s="498"/>
      <c r="AA64" s="498"/>
      <c r="AB64" s="498"/>
      <c r="AC64" s="498"/>
      <c r="AD64" s="498"/>
      <c r="AE64" s="498"/>
      <c r="AF64" s="498"/>
      <c r="AG64" s="498"/>
      <c r="AH64" s="498"/>
      <c r="AI64" s="498"/>
      <c r="AJ64" s="498"/>
      <c r="AK64" s="498"/>
      <c r="AL64" s="498"/>
      <c r="AM64" s="498"/>
      <c r="AN64" s="498"/>
      <c r="AO64" s="499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 t="s">
        <v>32</v>
      </c>
      <c r="BB64" s="88" t="s">
        <v>32</v>
      </c>
      <c r="BC64" s="500">
        <v>13000</v>
      </c>
      <c r="BD64" s="501"/>
      <c r="BE64" s="502"/>
    </row>
    <row r="65" spans="1:57" ht="15">
      <c r="A65" s="95" t="s">
        <v>188</v>
      </c>
      <c r="B65" s="503" t="s">
        <v>175</v>
      </c>
      <c r="C65" s="503"/>
      <c r="D65" s="503"/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3"/>
      <c r="AL65" s="503"/>
      <c r="AM65" s="503"/>
      <c r="AN65" s="503"/>
      <c r="AO65" s="503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9"/>
      <c r="BC65" s="480"/>
      <c r="BD65" s="481"/>
      <c r="BE65" s="482"/>
    </row>
    <row r="66" spans="1:57" ht="15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B66" s="171" t="s">
        <v>134</v>
      </c>
      <c r="BC66" s="483">
        <f>BC64</f>
        <v>13000</v>
      </c>
      <c r="BD66" s="484"/>
      <c r="BE66" s="485"/>
    </row>
    <row r="69" spans="1:54" ht="15.75">
      <c r="A69" s="62" t="s">
        <v>15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</row>
    <row r="70" spans="1:54" ht="15.75">
      <c r="A70" s="62" t="s">
        <v>16</v>
      </c>
      <c r="B70" s="62"/>
      <c r="C70" s="62"/>
      <c r="D70" s="62"/>
      <c r="E70" s="208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516" t="s">
        <v>437</v>
      </c>
      <c r="AO70" s="516"/>
      <c r="AP70" s="516"/>
      <c r="AQ70" s="516"/>
      <c r="AR70" s="516"/>
      <c r="AS70" s="516"/>
      <c r="AT70" s="516"/>
      <c r="AU70" s="516"/>
      <c r="AV70" s="516"/>
      <c r="AW70" s="516"/>
      <c r="AX70" s="516"/>
      <c r="AY70" s="516"/>
      <c r="AZ70" s="516"/>
      <c r="BA70" s="516"/>
      <c r="BB70" s="62"/>
    </row>
    <row r="71" spans="1:54" ht="15.75">
      <c r="A71" s="62"/>
      <c r="B71" s="62"/>
      <c r="C71" s="62"/>
      <c r="D71" s="62"/>
      <c r="E71" s="209" t="s">
        <v>347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508" t="s">
        <v>348</v>
      </c>
      <c r="AO71" s="508"/>
      <c r="AP71" s="508"/>
      <c r="AQ71" s="508"/>
      <c r="AR71" s="508"/>
      <c r="AS71" s="508"/>
      <c r="AT71" s="508"/>
      <c r="AU71" s="508"/>
      <c r="AV71" s="508"/>
      <c r="AW71" s="508"/>
      <c r="AX71" s="508"/>
      <c r="AY71" s="508"/>
      <c r="AZ71" s="508"/>
      <c r="BA71" s="508"/>
      <c r="BB71" s="62"/>
    </row>
    <row r="72" spans="1:54" ht="15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</row>
    <row r="73" spans="1:54" ht="15.75">
      <c r="A73" s="62" t="s">
        <v>349</v>
      </c>
      <c r="B73" s="62"/>
      <c r="C73" s="62"/>
      <c r="D73" s="62"/>
      <c r="E73" s="208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516" t="s">
        <v>375</v>
      </c>
      <c r="AO73" s="516"/>
      <c r="AP73" s="516"/>
      <c r="AQ73" s="516"/>
      <c r="AR73" s="516"/>
      <c r="AS73" s="516"/>
      <c r="AT73" s="516"/>
      <c r="AU73" s="516"/>
      <c r="AV73" s="516"/>
      <c r="AW73" s="516"/>
      <c r="AX73" s="516"/>
      <c r="AY73" s="516"/>
      <c r="AZ73" s="516"/>
      <c r="BA73" s="516"/>
      <c r="BB73" s="62"/>
    </row>
    <row r="74" spans="1:54" ht="15.75">
      <c r="A74" s="62" t="s">
        <v>16</v>
      </c>
      <c r="B74" s="62"/>
      <c r="C74" s="62"/>
      <c r="D74" s="62"/>
      <c r="E74" s="209" t="s">
        <v>347</v>
      </c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508" t="s">
        <v>348</v>
      </c>
      <c r="AO74" s="508"/>
      <c r="AP74" s="508"/>
      <c r="AQ74" s="508"/>
      <c r="AR74" s="508"/>
      <c r="AS74" s="508"/>
      <c r="AT74" s="508"/>
      <c r="AU74" s="508"/>
      <c r="AV74" s="508"/>
      <c r="AW74" s="508"/>
      <c r="AX74" s="508"/>
      <c r="AY74" s="508"/>
      <c r="AZ74" s="508"/>
      <c r="BA74" s="508"/>
      <c r="BB74" s="62"/>
    </row>
    <row r="75" spans="1:54" ht="15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</row>
    <row r="76" spans="1:54" ht="15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</row>
    <row r="77" spans="1:54" ht="15.75">
      <c r="A77" s="62" t="s">
        <v>350</v>
      </c>
      <c r="B77" s="62"/>
      <c r="C77" s="62"/>
      <c r="D77" s="208" t="s">
        <v>430</v>
      </c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208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516" t="s">
        <v>431</v>
      </c>
      <c r="BB77" s="516"/>
    </row>
    <row r="78" spans="1:54" ht="15.75">
      <c r="A78" s="62"/>
      <c r="B78" s="62"/>
      <c r="C78" s="62"/>
      <c r="D78" s="62" t="s">
        <v>351</v>
      </c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 t="s">
        <v>347</v>
      </c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508" t="s">
        <v>348</v>
      </c>
      <c r="BB78" s="508"/>
    </row>
  </sheetData>
  <sheetProtection/>
  <mergeCells count="88">
    <mergeCell ref="AN73:BA73"/>
    <mergeCell ref="AN74:BA74"/>
    <mergeCell ref="BA77:BB77"/>
    <mergeCell ref="BA78:BB78"/>
    <mergeCell ref="B22:Y22"/>
    <mergeCell ref="B23:Y23"/>
    <mergeCell ref="AN70:BA70"/>
    <mergeCell ref="AN22:AO22"/>
    <mergeCell ref="AN23:AO23"/>
    <mergeCell ref="AN27:AO27"/>
    <mergeCell ref="AN28:AO28"/>
    <mergeCell ref="AN29:AO29"/>
    <mergeCell ref="B33:Y33"/>
    <mergeCell ref="B28:Y28"/>
    <mergeCell ref="B29:Y29"/>
    <mergeCell ref="AN24:AO24"/>
    <mergeCell ref="AN25:AO25"/>
    <mergeCell ref="AN26:AO26"/>
    <mergeCell ref="B24:Y24"/>
    <mergeCell ref="B25:Y25"/>
    <mergeCell ref="B26:Y26"/>
    <mergeCell ref="B27:Y27"/>
    <mergeCell ref="AN39:AO39"/>
    <mergeCell ref="AN40:AO40"/>
    <mergeCell ref="AN41:AO41"/>
    <mergeCell ref="AN71:BA71"/>
    <mergeCell ref="AN44:AO44"/>
    <mergeCell ref="AN42:AO42"/>
    <mergeCell ref="AN43:AO43"/>
    <mergeCell ref="A60:BE60"/>
    <mergeCell ref="B54:C54"/>
    <mergeCell ref="B55:C55"/>
    <mergeCell ref="B39:Y39"/>
    <mergeCell ref="B40:Y40"/>
    <mergeCell ref="B41:Y41"/>
    <mergeCell ref="B34:Y34"/>
    <mergeCell ref="B35:Y35"/>
    <mergeCell ref="B36:Y36"/>
    <mergeCell ref="B37:Y37"/>
    <mergeCell ref="B38:Y38"/>
    <mergeCell ref="B44:Y44"/>
    <mergeCell ref="B42:Y42"/>
    <mergeCell ref="B43:Y43"/>
    <mergeCell ref="B65:AO65"/>
    <mergeCell ref="B52:C52"/>
    <mergeCell ref="B53:C53"/>
    <mergeCell ref="BC65:BE65"/>
    <mergeCell ref="BC66:BE66"/>
    <mergeCell ref="A56:C56"/>
    <mergeCell ref="B62:AO62"/>
    <mergeCell ref="BC62:BE62"/>
    <mergeCell ref="B63:AO63"/>
    <mergeCell ref="BC63:BE63"/>
    <mergeCell ref="B64:AO64"/>
    <mergeCell ref="BC64:BE64"/>
    <mergeCell ref="B30:Y30"/>
    <mergeCell ref="AN30:AO30"/>
    <mergeCell ref="B31:Y31"/>
    <mergeCell ref="AN31:AO31"/>
    <mergeCell ref="B32:Y32"/>
    <mergeCell ref="AN32:AO32"/>
    <mergeCell ref="AN37:AO37"/>
    <mergeCell ref="AN38:AO38"/>
    <mergeCell ref="AN33:AO33"/>
    <mergeCell ref="AN34:AO34"/>
    <mergeCell ref="AN35:AO35"/>
    <mergeCell ref="AN36:AO36"/>
    <mergeCell ref="B21:Y21"/>
    <mergeCell ref="AN21:AO21"/>
    <mergeCell ref="B17:Y17"/>
    <mergeCell ref="AN17:AO17"/>
    <mergeCell ref="B18:Y18"/>
    <mergeCell ref="AN18:AO18"/>
    <mergeCell ref="B19:Y19"/>
    <mergeCell ref="AN19:AO19"/>
    <mergeCell ref="B20:Y20"/>
    <mergeCell ref="AN20:AO20"/>
    <mergeCell ref="A9:D9"/>
    <mergeCell ref="E9:BA9"/>
    <mergeCell ref="A14:BE14"/>
    <mergeCell ref="A15:BE15"/>
    <mergeCell ref="E12:BA12"/>
    <mergeCell ref="A7:D7"/>
    <mergeCell ref="E7:BA7"/>
    <mergeCell ref="BA1:BD1"/>
    <mergeCell ref="A3:BE3"/>
    <mergeCell ref="A4:BE4"/>
    <mergeCell ref="AP5:AY5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0"/>
  <sheetViews>
    <sheetView view="pageBreakPreview" zoomScaleSheetLayoutView="100" zoomScalePageLayoutView="0" workbookViewId="0" topLeftCell="A7">
      <selection activeCell="E9" sqref="E9:BA9"/>
    </sheetView>
  </sheetViews>
  <sheetFormatPr defaultColWidth="9.00390625" defaultRowHeight="12.75"/>
  <cols>
    <col min="1" max="1" width="7.00390625" style="40" customWidth="1"/>
    <col min="2" max="3" width="9.125" style="40" customWidth="1"/>
    <col min="4" max="4" width="13.375" style="40" customWidth="1"/>
    <col min="5" max="5" width="19.375" style="40" customWidth="1"/>
    <col min="6" max="6" width="9.125" style="40" hidden="1" customWidth="1"/>
    <col min="7" max="7" width="4.375" style="40" hidden="1" customWidth="1"/>
    <col min="8" max="10" width="9.125" style="40" hidden="1" customWidth="1"/>
    <col min="11" max="11" width="6.25390625" style="40" hidden="1" customWidth="1"/>
    <col min="12" max="24" width="9.125" style="40" hidden="1" customWidth="1"/>
    <col min="25" max="25" width="13.875" style="40" customWidth="1"/>
    <col min="26" max="26" width="1.12109375" style="40" hidden="1" customWidth="1"/>
    <col min="27" max="27" width="9.125" style="40" hidden="1" customWidth="1"/>
    <col min="28" max="28" width="7.00390625" style="40" hidden="1" customWidth="1"/>
    <col min="29" max="39" width="9.125" style="40" hidden="1" customWidth="1"/>
    <col min="40" max="40" width="9.125" style="40" customWidth="1"/>
    <col min="41" max="41" width="4.00390625" style="40" customWidth="1"/>
    <col min="42" max="42" width="1.875" style="40" hidden="1" customWidth="1"/>
    <col min="43" max="44" width="9.125" style="40" hidden="1" customWidth="1"/>
    <col min="45" max="45" width="8.00390625" style="40" hidden="1" customWidth="1"/>
    <col min="46" max="52" width="9.125" style="40" hidden="1" customWidth="1"/>
    <col min="53" max="53" width="15.75390625" style="40" customWidth="1"/>
    <col min="54" max="54" width="17.125" style="40" customWidth="1"/>
    <col min="55" max="55" width="9.125" style="40" customWidth="1"/>
    <col min="56" max="56" width="0.12890625" style="40" customWidth="1"/>
    <col min="57" max="16384" width="9.125" style="40" customWidth="1"/>
  </cols>
  <sheetData>
    <row r="1" spans="1:56" ht="15.75">
      <c r="A1" s="35"/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5"/>
      <c r="AM1" s="38"/>
      <c r="AN1" s="38"/>
      <c r="AO1" s="38"/>
      <c r="AP1" s="38"/>
      <c r="AQ1" s="38"/>
      <c r="AR1" s="38"/>
      <c r="AS1" s="35"/>
      <c r="AT1" s="38"/>
      <c r="AU1" s="38"/>
      <c r="AV1" s="38"/>
      <c r="AW1" s="35"/>
      <c r="AX1" s="38"/>
      <c r="AY1" s="38"/>
      <c r="AZ1" s="38" t="s">
        <v>111</v>
      </c>
      <c r="BA1" s="456" t="s">
        <v>112</v>
      </c>
      <c r="BB1" s="456"/>
      <c r="BC1" s="456"/>
      <c r="BD1" s="456"/>
    </row>
    <row r="2" spans="1:56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</row>
    <row r="3" spans="1:56" ht="15.75">
      <c r="A3" s="457" t="s">
        <v>352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  <c r="BB3" s="457"/>
      <c r="BC3" s="457"/>
      <c r="BD3" s="457"/>
    </row>
    <row r="4" spans="1:56" ht="15.75">
      <c r="A4" s="457" t="s">
        <v>353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</row>
    <row r="5" spans="1:56" ht="15.75">
      <c r="A5" s="44"/>
      <c r="B5" s="44"/>
      <c r="C5" s="44"/>
      <c r="D5" s="44"/>
      <c r="E5" s="45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6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3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4" t="s">
        <v>22</v>
      </c>
      <c r="BA5" s="44"/>
      <c r="BB5" s="44"/>
      <c r="BC5" s="44"/>
      <c r="BD5" s="44"/>
    </row>
    <row r="6" spans="1:56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</row>
    <row r="7" spans="1:56" ht="46.5" customHeight="1">
      <c r="A7" s="453" t="s">
        <v>120</v>
      </c>
      <c r="B7" s="454"/>
      <c r="C7" s="454"/>
      <c r="D7" s="454"/>
      <c r="E7" s="455" t="s">
        <v>436</v>
      </c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7"/>
      <c r="BC7" s="47"/>
      <c r="BD7" s="47"/>
    </row>
    <row r="8" spans="1:56" ht="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</row>
    <row r="9" spans="1:56" ht="15">
      <c r="A9" s="453" t="s">
        <v>13</v>
      </c>
      <c r="B9" s="454"/>
      <c r="C9" s="454"/>
      <c r="D9" s="454"/>
      <c r="E9" s="459" t="s">
        <v>441</v>
      </c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  <c r="BB9" s="47"/>
      <c r="BC9" s="47"/>
      <c r="BD9" s="47"/>
    </row>
    <row r="10" spans="1:56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</row>
    <row r="11" spans="1:56" ht="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</row>
    <row r="12" spans="1:56" ht="15">
      <c r="A12" s="49" t="s">
        <v>121</v>
      </c>
      <c r="B12" s="49"/>
      <c r="C12" s="49"/>
      <c r="D12" s="49"/>
      <c r="E12" s="464" t="s">
        <v>373</v>
      </c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4"/>
      <c r="AO12" s="464"/>
      <c r="AP12" s="464"/>
      <c r="AQ12" s="464"/>
      <c r="AR12" s="464"/>
      <c r="AS12" s="464"/>
      <c r="AT12" s="464"/>
      <c r="AU12" s="464"/>
      <c r="AV12" s="464"/>
      <c r="AW12" s="464"/>
      <c r="AX12" s="464"/>
      <c r="AY12" s="464"/>
      <c r="AZ12" s="464"/>
      <c r="BA12" s="464"/>
      <c r="BB12" s="50"/>
      <c r="BC12" s="50"/>
      <c r="BD12" s="50"/>
    </row>
    <row r="13" spans="1:56" ht="15">
      <c r="A13" s="49"/>
      <c r="B13" s="49"/>
      <c r="C13" s="49"/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</row>
    <row r="14" spans="1:56" ht="15">
      <c r="A14" s="461"/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461"/>
      <c r="BA14" s="461"/>
      <c r="BB14" s="461"/>
      <c r="BC14" s="461"/>
      <c r="BD14" s="461"/>
    </row>
    <row r="15" spans="1:56" ht="15">
      <c r="A15" s="517" t="s">
        <v>150</v>
      </c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63"/>
      <c r="BC15" s="463"/>
      <c r="BD15" s="463"/>
    </row>
    <row r="16" spans="1:56" ht="15">
      <c r="A16" s="73"/>
      <c r="B16" s="74"/>
      <c r="C16" s="75"/>
      <c r="D16" s="75"/>
      <c r="E16" s="7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7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77"/>
      <c r="AO16" s="75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79"/>
      <c r="BB16" s="66"/>
      <c r="BC16" s="66"/>
      <c r="BD16" s="66"/>
    </row>
    <row r="17" spans="1:56" ht="45" customHeight="1">
      <c r="A17" s="73"/>
      <c r="B17" s="518" t="s">
        <v>124</v>
      </c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AG17" s="519"/>
      <c r="AH17" s="519"/>
      <c r="AI17" s="519"/>
      <c r="AJ17" s="519"/>
      <c r="AK17" s="519"/>
      <c r="AL17" s="519"/>
      <c r="AM17" s="519"/>
      <c r="AN17" s="519"/>
      <c r="AO17" s="521" t="s">
        <v>151</v>
      </c>
      <c r="AP17" s="522"/>
      <c r="AQ17" s="522"/>
      <c r="AR17" s="522"/>
      <c r="AS17" s="522"/>
      <c r="AT17" s="522"/>
      <c r="AU17" s="522"/>
      <c r="AV17" s="522"/>
      <c r="AW17" s="522"/>
      <c r="AX17" s="522"/>
      <c r="AY17" s="522"/>
      <c r="AZ17" s="522"/>
      <c r="BA17" s="523"/>
      <c r="BB17" s="66"/>
      <c r="BC17" s="66"/>
      <c r="BD17" s="66"/>
    </row>
    <row r="18" spans="1:56" ht="35.25" customHeight="1">
      <c r="A18" s="73"/>
      <c r="B18" s="520" t="s">
        <v>152</v>
      </c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470"/>
      <c r="AL18" s="470"/>
      <c r="AM18" s="470"/>
      <c r="AN18" s="470"/>
      <c r="AO18" s="467">
        <v>702300</v>
      </c>
      <c r="AP18" s="479"/>
      <c r="AQ18" s="479"/>
      <c r="AR18" s="479"/>
      <c r="AS18" s="479"/>
      <c r="AT18" s="479"/>
      <c r="AU18" s="479"/>
      <c r="AV18" s="479"/>
      <c r="AW18" s="479"/>
      <c r="AX18" s="479"/>
      <c r="AY18" s="479"/>
      <c r="AZ18" s="479"/>
      <c r="BA18" s="468"/>
      <c r="BB18" s="66"/>
      <c r="BC18" s="66"/>
      <c r="BD18" s="66"/>
    </row>
    <row r="19" spans="1:56" ht="15">
      <c r="A19" s="73"/>
      <c r="B19" s="74"/>
      <c r="C19" s="75"/>
      <c r="D19" s="75"/>
      <c r="E19" s="7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7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77"/>
      <c r="AO19" s="75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79"/>
      <c r="BB19" s="66"/>
      <c r="BC19" s="66"/>
      <c r="BD19" s="66"/>
    </row>
    <row r="21" spans="1:54" ht="15.75">
      <c r="A21" s="62" t="s">
        <v>15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</row>
    <row r="22" spans="1:54" ht="15.75">
      <c r="A22" s="62" t="s">
        <v>16</v>
      </c>
      <c r="B22" s="62"/>
      <c r="C22" s="62"/>
      <c r="D22" s="62"/>
      <c r="E22" s="208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516" t="s">
        <v>437</v>
      </c>
      <c r="AO22" s="516"/>
      <c r="AP22" s="516"/>
      <c r="AQ22" s="516"/>
      <c r="AR22" s="516"/>
      <c r="AS22" s="516"/>
      <c r="AT22" s="516"/>
      <c r="AU22" s="516"/>
      <c r="AV22" s="516"/>
      <c r="AW22" s="516"/>
      <c r="AX22" s="516"/>
      <c r="AY22" s="516"/>
      <c r="AZ22" s="516"/>
      <c r="BA22" s="516"/>
      <c r="BB22" s="62"/>
    </row>
    <row r="23" spans="1:54" ht="15.75">
      <c r="A23" s="62"/>
      <c r="B23" s="62"/>
      <c r="C23" s="62"/>
      <c r="D23" s="62"/>
      <c r="E23" s="209" t="s">
        <v>347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508" t="s">
        <v>348</v>
      </c>
      <c r="AO23" s="508"/>
      <c r="AP23" s="508"/>
      <c r="AQ23" s="508"/>
      <c r="AR23" s="508"/>
      <c r="AS23" s="508"/>
      <c r="AT23" s="508"/>
      <c r="AU23" s="508"/>
      <c r="AV23" s="508"/>
      <c r="AW23" s="508"/>
      <c r="AX23" s="508"/>
      <c r="AY23" s="508"/>
      <c r="AZ23" s="508"/>
      <c r="BA23" s="508"/>
      <c r="BB23" s="62"/>
    </row>
    <row r="24" spans="1:54" ht="15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</row>
    <row r="25" spans="1:54" ht="15.75">
      <c r="A25" s="62" t="s">
        <v>349</v>
      </c>
      <c r="B25" s="62"/>
      <c r="C25" s="62"/>
      <c r="D25" s="62"/>
      <c r="E25" s="208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516" t="s">
        <v>375</v>
      </c>
      <c r="AO25" s="516"/>
      <c r="AP25" s="516"/>
      <c r="AQ25" s="516"/>
      <c r="AR25" s="516"/>
      <c r="AS25" s="516"/>
      <c r="AT25" s="516"/>
      <c r="AU25" s="516"/>
      <c r="AV25" s="516"/>
      <c r="AW25" s="516"/>
      <c r="AX25" s="516"/>
      <c r="AY25" s="516"/>
      <c r="AZ25" s="516"/>
      <c r="BA25" s="516"/>
      <c r="BB25" s="62"/>
    </row>
    <row r="26" spans="1:54" ht="15.75">
      <c r="A26" s="62" t="s">
        <v>16</v>
      </c>
      <c r="B26" s="62"/>
      <c r="C26" s="62"/>
      <c r="D26" s="62"/>
      <c r="E26" s="209" t="s">
        <v>347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508" t="s">
        <v>348</v>
      </c>
      <c r="AO26" s="508"/>
      <c r="AP26" s="508"/>
      <c r="AQ26" s="508"/>
      <c r="AR26" s="508"/>
      <c r="AS26" s="508"/>
      <c r="AT26" s="508"/>
      <c r="AU26" s="508"/>
      <c r="AV26" s="508"/>
      <c r="AW26" s="508"/>
      <c r="AX26" s="508"/>
      <c r="AY26" s="508"/>
      <c r="AZ26" s="508"/>
      <c r="BA26" s="508"/>
      <c r="BB26" s="62"/>
    </row>
    <row r="27" spans="1:54" ht="15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</row>
    <row r="28" spans="1:54" ht="15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</row>
    <row r="29" spans="1:54" ht="15.75">
      <c r="A29" s="62" t="s">
        <v>350</v>
      </c>
      <c r="B29" s="62"/>
      <c r="C29" s="62"/>
      <c r="D29" s="208" t="s">
        <v>430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208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516" t="s">
        <v>431</v>
      </c>
      <c r="BB29" s="516"/>
    </row>
    <row r="30" spans="1:54" ht="15.75">
      <c r="A30" s="62"/>
      <c r="B30" s="62"/>
      <c r="C30" s="62"/>
      <c r="D30" s="62" t="s">
        <v>351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 t="s">
        <v>347</v>
      </c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508" t="s">
        <v>348</v>
      </c>
      <c r="BB30" s="508"/>
    </row>
  </sheetData>
  <sheetProtection/>
  <mergeCells count="21">
    <mergeCell ref="AN25:BA25"/>
    <mergeCell ref="AN26:BA26"/>
    <mergeCell ref="BA29:BB29"/>
    <mergeCell ref="BA30:BB30"/>
    <mergeCell ref="AO18:BA18"/>
    <mergeCell ref="AN23:BA23"/>
    <mergeCell ref="A15:BD15"/>
    <mergeCell ref="B17:AN17"/>
    <mergeCell ref="B18:AN18"/>
    <mergeCell ref="AO17:BA17"/>
    <mergeCell ref="AN22:BA22"/>
    <mergeCell ref="BA1:BD1"/>
    <mergeCell ref="A3:BD3"/>
    <mergeCell ref="A4:BD4"/>
    <mergeCell ref="AP5:AY5"/>
    <mergeCell ref="A14:BD14"/>
    <mergeCell ref="A7:D7"/>
    <mergeCell ref="E7:BA7"/>
    <mergeCell ref="A9:D9"/>
    <mergeCell ref="E9:BA9"/>
    <mergeCell ref="E12:BA12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81"/>
  <sheetViews>
    <sheetView view="pageBreakPreview" zoomScaleSheetLayoutView="100" zoomScalePageLayoutView="0" workbookViewId="0" topLeftCell="B25">
      <selection activeCell="B37" sqref="B37:Y37"/>
    </sheetView>
  </sheetViews>
  <sheetFormatPr defaultColWidth="9.00390625" defaultRowHeight="12.75"/>
  <cols>
    <col min="1" max="1" width="7.00390625" style="40" customWidth="1"/>
    <col min="2" max="3" width="9.125" style="40" customWidth="1"/>
    <col min="4" max="4" width="13.375" style="40" customWidth="1"/>
    <col min="5" max="5" width="19.375" style="40" customWidth="1"/>
    <col min="6" max="6" width="9.125" style="40" hidden="1" customWidth="1"/>
    <col min="7" max="7" width="4.375" style="40" hidden="1" customWidth="1"/>
    <col min="8" max="10" width="9.125" style="40" hidden="1" customWidth="1"/>
    <col min="11" max="11" width="6.25390625" style="40" hidden="1" customWidth="1"/>
    <col min="12" max="24" width="9.125" style="40" hidden="1" customWidth="1"/>
    <col min="25" max="25" width="13.875" style="40" customWidth="1"/>
    <col min="26" max="26" width="1.12109375" style="40" hidden="1" customWidth="1"/>
    <col min="27" max="27" width="9.125" style="40" hidden="1" customWidth="1"/>
    <col min="28" max="28" width="7.00390625" style="40" hidden="1" customWidth="1"/>
    <col min="29" max="39" width="9.125" style="40" hidden="1" customWidth="1"/>
    <col min="40" max="40" width="9.125" style="40" customWidth="1"/>
    <col min="41" max="41" width="4.00390625" style="40" customWidth="1"/>
    <col min="42" max="42" width="1.875" style="40" hidden="1" customWidth="1"/>
    <col min="43" max="44" width="9.125" style="40" hidden="1" customWidth="1"/>
    <col min="45" max="45" width="8.00390625" style="40" hidden="1" customWidth="1"/>
    <col min="46" max="52" width="9.125" style="40" hidden="1" customWidth="1"/>
    <col min="53" max="53" width="15.75390625" style="40" customWidth="1"/>
    <col min="54" max="54" width="17.125" style="40" customWidth="1"/>
    <col min="55" max="55" width="9.125" style="40" customWidth="1"/>
    <col min="56" max="56" width="0.12890625" style="40" customWidth="1"/>
    <col min="57" max="57" width="10.875" style="40" customWidth="1"/>
    <col min="58" max="58" width="16.75390625" style="40" customWidth="1"/>
    <col min="59" max="16384" width="9.125" style="40" customWidth="1"/>
  </cols>
  <sheetData>
    <row r="1" spans="1:57" ht="15.75">
      <c r="A1" s="35"/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5"/>
      <c r="AM1" s="38"/>
      <c r="AN1" s="38"/>
      <c r="AO1" s="38"/>
      <c r="AP1" s="38"/>
      <c r="AQ1" s="38"/>
      <c r="AR1" s="38"/>
      <c r="AS1" s="35"/>
      <c r="AT1" s="38"/>
      <c r="AU1" s="38"/>
      <c r="AV1" s="38"/>
      <c r="AW1" s="35"/>
      <c r="AX1" s="38"/>
      <c r="AY1" s="38"/>
      <c r="AZ1" s="38" t="s">
        <v>111</v>
      </c>
      <c r="BA1" s="456" t="s">
        <v>112</v>
      </c>
      <c r="BB1" s="456"/>
      <c r="BC1" s="456"/>
      <c r="BD1" s="456"/>
      <c r="BE1" s="39"/>
    </row>
    <row r="2" spans="1:57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5.75">
      <c r="A3" s="457" t="s">
        <v>352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  <c r="BB3" s="457"/>
      <c r="BC3" s="457"/>
      <c r="BD3" s="457"/>
      <c r="BE3" s="457"/>
    </row>
    <row r="4" spans="1:57" ht="15.75">
      <c r="A4" s="457" t="s">
        <v>353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</row>
    <row r="5" spans="1:57" ht="15.75">
      <c r="A5" s="44"/>
      <c r="B5" s="44"/>
      <c r="C5" s="44"/>
      <c r="D5" s="44"/>
      <c r="E5" s="45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6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3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4" t="s">
        <v>22</v>
      </c>
      <c r="BA5" s="44"/>
      <c r="BB5" s="44"/>
      <c r="BC5" s="44"/>
      <c r="BD5" s="44"/>
      <c r="BE5" s="44"/>
    </row>
    <row r="6" spans="1:57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ht="55.5" customHeight="1">
      <c r="A7" s="453" t="s">
        <v>120</v>
      </c>
      <c r="B7" s="454"/>
      <c r="C7" s="454"/>
      <c r="D7" s="454"/>
      <c r="E7" s="455" t="s">
        <v>436</v>
      </c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7"/>
      <c r="BC7" s="47"/>
      <c r="BD7" s="47"/>
      <c r="BE7" s="47"/>
    </row>
    <row r="8" spans="1:57" ht="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ht="15">
      <c r="A9" s="453" t="s">
        <v>13</v>
      </c>
      <c r="B9" s="454"/>
      <c r="C9" s="454"/>
      <c r="D9" s="454"/>
      <c r="E9" s="459" t="s">
        <v>441</v>
      </c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  <c r="BB9" s="47"/>
      <c r="BC9" s="47"/>
      <c r="BD9" s="47"/>
      <c r="BE9" s="47"/>
    </row>
    <row r="10" spans="1:57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ht="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ht="15">
      <c r="A12" s="49" t="s">
        <v>121</v>
      </c>
      <c r="B12" s="49"/>
      <c r="C12" s="49"/>
      <c r="D12" s="49"/>
      <c r="E12" s="464" t="s">
        <v>374</v>
      </c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4"/>
      <c r="AO12" s="464"/>
      <c r="AP12" s="464"/>
      <c r="AQ12" s="464"/>
      <c r="AR12" s="464"/>
      <c r="AS12" s="464"/>
      <c r="AT12" s="464"/>
      <c r="AU12" s="464"/>
      <c r="AV12" s="464"/>
      <c r="AW12" s="464"/>
      <c r="AX12" s="464"/>
      <c r="AY12" s="464"/>
      <c r="AZ12" s="464"/>
      <c r="BA12" s="464"/>
      <c r="BB12" s="50"/>
      <c r="BC12" s="50"/>
      <c r="BD12" s="50"/>
      <c r="BE12" s="50"/>
    </row>
    <row r="13" spans="1:57" ht="15">
      <c r="A13" s="49"/>
      <c r="B13" s="49"/>
      <c r="C13" s="49"/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</row>
    <row r="14" spans="1:57" ht="15">
      <c r="A14" s="461"/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461"/>
      <c r="BA14" s="461"/>
      <c r="BB14" s="461"/>
      <c r="BC14" s="461"/>
      <c r="BD14" s="461"/>
      <c r="BE14" s="461"/>
    </row>
    <row r="15" spans="1:57" ht="15">
      <c r="A15" s="461" t="s">
        <v>153</v>
      </c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1"/>
      <c r="AK15" s="461"/>
      <c r="AL15" s="461"/>
      <c r="AM15" s="461"/>
      <c r="AN15" s="461"/>
      <c r="AO15" s="461"/>
      <c r="AP15" s="461"/>
      <c r="AQ15" s="461"/>
      <c r="AR15" s="461"/>
      <c r="AS15" s="461"/>
      <c r="AT15" s="461"/>
      <c r="AU15" s="461"/>
      <c r="AV15" s="461"/>
      <c r="AW15" s="461"/>
      <c r="AX15" s="461"/>
      <c r="AY15" s="461"/>
      <c r="AZ15" s="461"/>
      <c r="BA15" s="461"/>
      <c r="BB15" s="461"/>
      <c r="BC15" s="461"/>
      <c r="BD15" s="461"/>
      <c r="BE15" s="461"/>
    </row>
    <row r="16" spans="1:57" ht="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</row>
    <row r="17" spans="1:58" ht="45.75" customHeight="1">
      <c r="A17" s="54" t="s">
        <v>123</v>
      </c>
      <c r="B17" s="524" t="s">
        <v>124</v>
      </c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6"/>
      <c r="Z17" s="526"/>
      <c r="AA17" s="526"/>
      <c r="AB17" s="526"/>
      <c r="AC17" s="526"/>
      <c r="AD17" s="526"/>
      <c r="AE17" s="526"/>
      <c r="AF17" s="526"/>
      <c r="AG17" s="526"/>
      <c r="AH17" s="526"/>
      <c r="AI17" s="526"/>
      <c r="AJ17" s="526"/>
      <c r="AK17" s="526"/>
      <c r="AL17" s="526"/>
      <c r="AM17" s="527"/>
      <c r="AN17" s="490" t="s">
        <v>154</v>
      </c>
      <c r="AO17" s="492"/>
      <c r="AP17" s="82"/>
      <c r="AQ17" s="82"/>
      <c r="AR17" s="82"/>
      <c r="AS17" s="82"/>
      <c r="AT17" s="82"/>
      <c r="AU17" s="82"/>
      <c r="AV17" s="82"/>
      <c r="AW17" s="82"/>
      <c r="AX17" s="82"/>
      <c r="AY17" s="83"/>
      <c r="AZ17" s="490" t="s">
        <v>155</v>
      </c>
      <c r="BA17" s="492"/>
      <c r="BB17" s="84" t="s">
        <v>156</v>
      </c>
      <c r="BC17" s="490" t="s">
        <v>423</v>
      </c>
      <c r="BD17" s="491"/>
      <c r="BE17" s="492"/>
      <c r="BF17" s="85" t="s">
        <v>147</v>
      </c>
    </row>
    <row r="18" spans="1:58" ht="15">
      <c r="A18" s="86">
        <v>1</v>
      </c>
      <c r="B18" s="494">
        <v>2</v>
      </c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536"/>
      <c r="Z18" s="536"/>
      <c r="AA18" s="536"/>
      <c r="AB18" s="536"/>
      <c r="AC18" s="536"/>
      <c r="AD18" s="536"/>
      <c r="AE18" s="536"/>
      <c r="AF18" s="536"/>
      <c r="AG18" s="536"/>
      <c r="AH18" s="536"/>
      <c r="AI18" s="536"/>
      <c r="AJ18" s="536"/>
      <c r="AK18" s="536"/>
      <c r="AL18" s="536"/>
      <c r="AM18" s="532"/>
      <c r="AN18" s="494">
        <v>3</v>
      </c>
      <c r="AO18" s="496"/>
      <c r="AP18" s="90"/>
      <c r="AQ18" s="90"/>
      <c r="AR18" s="90"/>
      <c r="AS18" s="90"/>
      <c r="AT18" s="90"/>
      <c r="AU18" s="90"/>
      <c r="AV18" s="90"/>
      <c r="AW18" s="90"/>
      <c r="AX18" s="90"/>
      <c r="AY18" s="91"/>
      <c r="AZ18" s="494">
        <v>4</v>
      </c>
      <c r="BA18" s="496"/>
      <c r="BB18" s="88">
        <v>5</v>
      </c>
      <c r="BC18" s="494">
        <v>6</v>
      </c>
      <c r="BD18" s="495"/>
      <c r="BE18" s="496"/>
      <c r="BF18" s="64">
        <v>7</v>
      </c>
    </row>
    <row r="19" spans="1:58" ht="15">
      <c r="A19" s="86">
        <v>1</v>
      </c>
      <c r="B19" s="497" t="s">
        <v>433</v>
      </c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4"/>
      <c r="AN19" s="494" t="s">
        <v>421</v>
      </c>
      <c r="AO19" s="532"/>
      <c r="AP19" s="90"/>
      <c r="AQ19" s="90"/>
      <c r="AR19" s="90"/>
      <c r="AS19" s="90"/>
      <c r="AT19" s="90"/>
      <c r="AU19" s="90"/>
      <c r="AV19" s="90"/>
      <c r="AW19" s="90"/>
      <c r="AX19" s="90"/>
      <c r="AY19" s="91"/>
      <c r="AZ19" s="87"/>
      <c r="BA19" s="89"/>
      <c r="BB19" s="88"/>
      <c r="BC19" s="494"/>
      <c r="BD19" s="536"/>
      <c r="BE19" s="532"/>
      <c r="BF19" s="58"/>
    </row>
    <row r="20" spans="1:58" ht="15">
      <c r="A20" s="95"/>
      <c r="B20" s="528" t="s">
        <v>159</v>
      </c>
      <c r="C20" s="529"/>
      <c r="D20" s="529"/>
      <c r="E20" s="529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30"/>
      <c r="Z20" s="530"/>
      <c r="AA20" s="530"/>
      <c r="AB20" s="530"/>
      <c r="AC20" s="530"/>
      <c r="AD20" s="530"/>
      <c r="AE20" s="530"/>
      <c r="AF20" s="530"/>
      <c r="AG20" s="530"/>
      <c r="AH20" s="530"/>
      <c r="AI20" s="530"/>
      <c r="AJ20" s="530"/>
      <c r="AK20" s="530"/>
      <c r="AL20" s="530"/>
      <c r="AM20" s="538"/>
      <c r="AN20" s="531"/>
      <c r="AO20" s="539"/>
      <c r="AP20" s="100"/>
      <c r="AQ20" s="100"/>
      <c r="AR20" s="100"/>
      <c r="AS20" s="100"/>
      <c r="AT20" s="100"/>
      <c r="AU20" s="100"/>
      <c r="AV20" s="100"/>
      <c r="AW20" s="100"/>
      <c r="AX20" s="100"/>
      <c r="AY20" s="101"/>
      <c r="AZ20" s="531">
        <v>1</v>
      </c>
      <c r="BA20" s="539"/>
      <c r="BB20" s="102">
        <v>12</v>
      </c>
      <c r="BC20" s="533">
        <v>238.36</v>
      </c>
      <c r="BD20" s="534"/>
      <c r="BE20" s="535"/>
      <c r="BF20" s="58">
        <f>BB20*BC20</f>
        <v>2860.32</v>
      </c>
    </row>
    <row r="21" spans="1:58" ht="15">
      <c r="A21" s="95"/>
      <c r="B21" s="528" t="s">
        <v>160</v>
      </c>
      <c r="C21" s="529"/>
      <c r="D21" s="529"/>
      <c r="E21" s="529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530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1"/>
      <c r="AN21" s="531"/>
      <c r="AO21" s="532"/>
      <c r="AP21" s="100"/>
      <c r="AQ21" s="100"/>
      <c r="AR21" s="100"/>
      <c r="AS21" s="100"/>
      <c r="AT21" s="100"/>
      <c r="AU21" s="100"/>
      <c r="AV21" s="100"/>
      <c r="AW21" s="100"/>
      <c r="AX21" s="100"/>
      <c r="AY21" s="101"/>
      <c r="AZ21" s="98"/>
      <c r="BA21" s="104"/>
      <c r="BB21" s="104">
        <v>4800</v>
      </c>
      <c r="BC21" s="533">
        <v>0.61</v>
      </c>
      <c r="BD21" s="534"/>
      <c r="BE21" s="535"/>
      <c r="BF21" s="58">
        <f>BB21*BC21+15.68-31.96</f>
        <v>2911.72</v>
      </c>
    </row>
    <row r="22" spans="1:58" ht="15">
      <c r="A22" s="95"/>
      <c r="B22" s="528" t="s">
        <v>161</v>
      </c>
      <c r="C22" s="529"/>
      <c r="D22" s="529"/>
      <c r="E22" s="529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1"/>
      <c r="AN22" s="531"/>
      <c r="AO22" s="539"/>
      <c r="AP22" s="100"/>
      <c r="AQ22" s="100"/>
      <c r="AR22" s="100"/>
      <c r="AS22" s="100"/>
      <c r="AT22" s="100"/>
      <c r="AU22" s="100"/>
      <c r="AV22" s="100"/>
      <c r="AW22" s="100"/>
      <c r="AX22" s="100"/>
      <c r="AY22" s="101"/>
      <c r="AZ22" s="98"/>
      <c r="BA22" s="104"/>
      <c r="BB22" s="104">
        <v>1200</v>
      </c>
      <c r="BC22" s="533">
        <v>2.36</v>
      </c>
      <c r="BD22" s="534"/>
      <c r="BE22" s="535"/>
      <c r="BF22" s="58">
        <f>BB22*BC22+3.96</f>
        <v>2835.96</v>
      </c>
    </row>
    <row r="23" spans="1:58" ht="16.5" customHeight="1">
      <c r="A23" s="95"/>
      <c r="B23" s="497" t="s">
        <v>162</v>
      </c>
      <c r="C23" s="498"/>
      <c r="D23" s="498"/>
      <c r="E23" s="498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40"/>
      <c r="Q23" s="540"/>
      <c r="R23" s="540"/>
      <c r="S23" s="540"/>
      <c r="T23" s="540"/>
      <c r="U23" s="540"/>
      <c r="V23" s="540"/>
      <c r="W23" s="540"/>
      <c r="X23" s="540"/>
      <c r="Y23" s="540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1"/>
      <c r="AN23" s="531"/>
      <c r="AO23" s="532"/>
      <c r="AP23" s="100"/>
      <c r="AQ23" s="100"/>
      <c r="AR23" s="100"/>
      <c r="AS23" s="100"/>
      <c r="AT23" s="100"/>
      <c r="AU23" s="100"/>
      <c r="AV23" s="100"/>
      <c r="AW23" s="100"/>
      <c r="AX23" s="100"/>
      <c r="AY23" s="101"/>
      <c r="AZ23" s="98"/>
      <c r="BA23" s="104"/>
      <c r="BB23" s="104" t="s">
        <v>32</v>
      </c>
      <c r="BC23" s="533" t="s">
        <v>32</v>
      </c>
      <c r="BD23" s="534"/>
      <c r="BE23" s="535"/>
      <c r="BF23" s="58" t="s">
        <v>32</v>
      </c>
    </row>
    <row r="24" spans="1:58" ht="15">
      <c r="A24" s="95"/>
      <c r="B24" s="528" t="s">
        <v>163</v>
      </c>
      <c r="C24" s="529"/>
      <c r="D24" s="529"/>
      <c r="E24" s="529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30"/>
      <c r="X24" s="530"/>
      <c r="Y24" s="530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1"/>
      <c r="AN24" s="531"/>
      <c r="AO24" s="532"/>
      <c r="AP24" s="100"/>
      <c r="AQ24" s="100"/>
      <c r="AR24" s="100"/>
      <c r="AS24" s="100"/>
      <c r="AT24" s="100"/>
      <c r="AU24" s="100"/>
      <c r="AV24" s="100"/>
      <c r="AW24" s="100"/>
      <c r="AX24" s="100"/>
      <c r="AY24" s="101"/>
      <c r="AZ24" s="98"/>
      <c r="BA24" s="104"/>
      <c r="BB24" s="104" t="s">
        <v>32</v>
      </c>
      <c r="BC24" s="533" t="s">
        <v>32</v>
      </c>
      <c r="BD24" s="534"/>
      <c r="BE24" s="535"/>
      <c r="BF24" s="58" t="s">
        <v>32</v>
      </c>
    </row>
    <row r="25" spans="1:58" ht="15">
      <c r="A25" s="95"/>
      <c r="B25" s="528" t="s">
        <v>164</v>
      </c>
      <c r="C25" s="529"/>
      <c r="D25" s="529"/>
      <c r="E25" s="529"/>
      <c r="F25" s="530"/>
      <c r="G25" s="530"/>
      <c r="H25" s="530"/>
      <c r="I25" s="530"/>
      <c r="J25" s="530"/>
      <c r="K25" s="530"/>
      <c r="L25" s="530"/>
      <c r="M25" s="530"/>
      <c r="N25" s="530"/>
      <c r="O25" s="530"/>
      <c r="P25" s="530"/>
      <c r="Q25" s="530"/>
      <c r="R25" s="530"/>
      <c r="S25" s="530"/>
      <c r="T25" s="530"/>
      <c r="U25" s="530"/>
      <c r="V25" s="530"/>
      <c r="W25" s="530"/>
      <c r="X25" s="530"/>
      <c r="Y25" s="530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1"/>
      <c r="AN25" s="531"/>
      <c r="AO25" s="532"/>
      <c r="AP25" s="100"/>
      <c r="AQ25" s="100"/>
      <c r="AR25" s="100"/>
      <c r="AS25" s="100"/>
      <c r="AT25" s="100"/>
      <c r="AU25" s="100"/>
      <c r="AV25" s="100"/>
      <c r="AW25" s="100"/>
      <c r="AX25" s="100"/>
      <c r="AY25" s="101"/>
      <c r="AZ25" s="98"/>
      <c r="BA25" s="104"/>
      <c r="BB25" s="104" t="s">
        <v>32</v>
      </c>
      <c r="BC25" s="533" t="s">
        <v>32</v>
      </c>
      <c r="BD25" s="534"/>
      <c r="BE25" s="535"/>
      <c r="BF25" s="58" t="s">
        <v>32</v>
      </c>
    </row>
    <row r="26" spans="1:58" ht="15">
      <c r="A26" s="95"/>
      <c r="B26" s="528" t="s">
        <v>165</v>
      </c>
      <c r="C26" s="530"/>
      <c r="D26" s="530"/>
      <c r="E26" s="530"/>
      <c r="F26" s="530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0"/>
      <c r="S26" s="530"/>
      <c r="T26" s="530"/>
      <c r="U26" s="530"/>
      <c r="V26" s="530"/>
      <c r="W26" s="530"/>
      <c r="X26" s="530"/>
      <c r="Y26" s="530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1"/>
      <c r="AN26" s="531"/>
      <c r="AO26" s="532"/>
      <c r="AP26" s="100"/>
      <c r="AQ26" s="100"/>
      <c r="AR26" s="100"/>
      <c r="AS26" s="100"/>
      <c r="AT26" s="100"/>
      <c r="AU26" s="100"/>
      <c r="AV26" s="100"/>
      <c r="AW26" s="100"/>
      <c r="AX26" s="100"/>
      <c r="AY26" s="101"/>
      <c r="AZ26" s="98"/>
      <c r="BA26" s="99"/>
      <c r="BB26" s="102">
        <v>12</v>
      </c>
      <c r="BC26" s="533">
        <v>1416</v>
      </c>
      <c r="BD26" s="536"/>
      <c r="BE26" s="532"/>
      <c r="BF26" s="58">
        <f>BB26*BC26</f>
        <v>16992</v>
      </c>
    </row>
    <row r="27" spans="1:58" ht="18.75" customHeight="1">
      <c r="A27" s="95" t="s">
        <v>166</v>
      </c>
      <c r="B27" s="548" t="s">
        <v>167</v>
      </c>
      <c r="C27" s="548"/>
      <c r="D27" s="548"/>
      <c r="E27" s="548"/>
      <c r="F27" s="548"/>
      <c r="G27" s="548"/>
      <c r="H27" s="548"/>
      <c r="I27" s="548"/>
      <c r="J27" s="548"/>
      <c r="K27" s="548"/>
      <c r="L27" s="548"/>
      <c r="M27" s="548"/>
      <c r="N27" s="548"/>
      <c r="O27" s="548"/>
      <c r="P27" s="548"/>
      <c r="Q27" s="548"/>
      <c r="R27" s="548"/>
      <c r="S27" s="548"/>
      <c r="T27" s="548"/>
      <c r="U27" s="548"/>
      <c r="V27" s="548"/>
      <c r="W27" s="548"/>
      <c r="X27" s="548"/>
      <c r="Y27" s="549"/>
      <c r="Z27" s="549"/>
      <c r="AA27" s="549"/>
      <c r="AB27" s="549"/>
      <c r="AC27" s="549"/>
      <c r="AD27" s="549"/>
      <c r="AE27" s="549"/>
      <c r="AF27" s="549"/>
      <c r="AG27" s="549"/>
      <c r="AH27" s="549"/>
      <c r="AI27" s="549"/>
      <c r="AJ27" s="549"/>
      <c r="AK27" s="549"/>
      <c r="AL27" s="549"/>
      <c r="AM27" s="549"/>
      <c r="AN27" s="531"/>
      <c r="AO27" s="539"/>
      <c r="AP27" s="100"/>
      <c r="AQ27" s="100"/>
      <c r="AR27" s="100"/>
      <c r="AS27" s="100"/>
      <c r="AT27" s="100"/>
      <c r="AU27" s="100"/>
      <c r="AV27" s="100"/>
      <c r="AW27" s="100"/>
      <c r="AX27" s="100"/>
      <c r="AY27" s="101"/>
      <c r="AZ27" s="531"/>
      <c r="BA27" s="539"/>
      <c r="BB27" s="102"/>
      <c r="BC27" s="533"/>
      <c r="BD27" s="534"/>
      <c r="BE27" s="535"/>
      <c r="BF27" s="58"/>
    </row>
    <row r="28" spans="1:58" ht="15">
      <c r="A28" s="107"/>
      <c r="B28" s="541" t="s">
        <v>134</v>
      </c>
      <c r="C28" s="541"/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Q28" s="541"/>
      <c r="R28" s="541"/>
      <c r="S28" s="541"/>
      <c r="T28" s="541"/>
      <c r="U28" s="541"/>
      <c r="V28" s="541"/>
      <c r="W28" s="541"/>
      <c r="X28" s="541"/>
      <c r="Y28" s="542"/>
      <c r="Z28" s="542"/>
      <c r="AA28" s="542"/>
      <c r="AB28" s="542"/>
      <c r="AC28" s="542"/>
      <c r="AD28" s="542"/>
      <c r="AE28" s="542"/>
      <c r="AF28" s="542"/>
      <c r="AG28" s="542"/>
      <c r="AH28" s="542"/>
      <c r="AI28" s="542"/>
      <c r="AJ28" s="542"/>
      <c r="AK28" s="542"/>
      <c r="AL28" s="542"/>
      <c r="AM28" s="543"/>
      <c r="AN28" s="544" t="s">
        <v>32</v>
      </c>
      <c r="AO28" s="544"/>
      <c r="AP28" s="100"/>
      <c r="AQ28" s="100"/>
      <c r="AR28" s="100"/>
      <c r="AS28" s="100"/>
      <c r="AT28" s="100"/>
      <c r="AU28" s="100"/>
      <c r="AV28" s="100"/>
      <c r="AW28" s="100"/>
      <c r="AX28" s="100"/>
      <c r="AY28" s="101"/>
      <c r="AZ28" s="544" t="s">
        <v>32</v>
      </c>
      <c r="BA28" s="544"/>
      <c r="BB28" s="102" t="s">
        <v>32</v>
      </c>
      <c r="BC28" s="533" t="s">
        <v>32</v>
      </c>
      <c r="BD28" s="534"/>
      <c r="BE28" s="535"/>
      <c r="BF28" s="109">
        <f>BF20+BF21+BF22+BF26</f>
        <v>25600</v>
      </c>
    </row>
    <row r="29" spans="1:58" ht="15">
      <c r="A29" s="107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1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243"/>
    </row>
    <row r="30" spans="1:57" ht="15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</row>
    <row r="31" spans="1:57" ht="15">
      <c r="A31" s="122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5"/>
      <c r="BC31" s="126"/>
      <c r="BD31" s="127"/>
      <c r="BE31" s="127"/>
    </row>
    <row r="32" spans="1:57" ht="15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</row>
    <row r="33" spans="1:57" ht="15">
      <c r="A33" s="461" t="s">
        <v>176</v>
      </c>
      <c r="B33" s="461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461"/>
      <c r="Y33" s="461"/>
      <c r="Z33" s="461"/>
      <c r="AA33" s="461"/>
      <c r="AB33" s="461"/>
      <c r="AC33" s="461"/>
      <c r="AD33" s="461"/>
      <c r="AE33" s="461"/>
      <c r="AF33" s="461"/>
      <c r="AG33" s="461"/>
      <c r="AH33" s="461"/>
      <c r="AI33" s="461"/>
      <c r="AJ33" s="461"/>
      <c r="AK33" s="461"/>
      <c r="AL33" s="461"/>
      <c r="AM33" s="461"/>
      <c r="AN33" s="461"/>
      <c r="AO33" s="461"/>
      <c r="AP33" s="461"/>
      <c r="AQ33" s="461"/>
      <c r="AR33" s="461"/>
      <c r="AS33" s="461"/>
      <c r="AT33" s="461"/>
      <c r="AU33" s="461"/>
      <c r="AV33" s="461"/>
      <c r="AW33" s="461"/>
      <c r="AX33" s="461"/>
      <c r="AY33" s="461"/>
      <c r="AZ33" s="461"/>
      <c r="BA33" s="461"/>
      <c r="BB33" s="461"/>
      <c r="BC33" s="461"/>
      <c r="BD33" s="461"/>
      <c r="BE33" s="461"/>
    </row>
    <row r="34" spans="1:57" ht="1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</row>
    <row r="35" spans="1:57" ht="64.5" customHeight="1">
      <c r="A35" s="80" t="s">
        <v>123</v>
      </c>
      <c r="B35" s="524" t="s">
        <v>124</v>
      </c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5"/>
      <c r="T35" s="525"/>
      <c r="U35" s="525"/>
      <c r="V35" s="525"/>
      <c r="W35" s="525"/>
      <c r="X35" s="525"/>
      <c r="Y35" s="550"/>
      <c r="Z35" s="82"/>
      <c r="AA35" s="82"/>
      <c r="AB35" s="82"/>
      <c r="AC35" s="82"/>
      <c r="AD35" s="83"/>
      <c r="AE35" s="128" t="s">
        <v>154</v>
      </c>
      <c r="AF35" s="129"/>
      <c r="AG35" s="129"/>
      <c r="AH35" s="129"/>
      <c r="AI35" s="129"/>
      <c r="AJ35" s="129"/>
      <c r="AK35" s="129"/>
      <c r="AL35" s="129"/>
      <c r="AM35" s="129"/>
      <c r="AN35" s="551" t="s">
        <v>154</v>
      </c>
      <c r="AO35" s="552"/>
      <c r="AP35" s="129"/>
      <c r="AQ35" s="130"/>
      <c r="AR35" s="128" t="s">
        <v>177</v>
      </c>
      <c r="AS35" s="82"/>
      <c r="AT35" s="82"/>
      <c r="AU35" s="82"/>
      <c r="AV35" s="82"/>
      <c r="AW35" s="82"/>
      <c r="AX35" s="82"/>
      <c r="AY35" s="82"/>
      <c r="AZ35" s="82"/>
      <c r="BA35" s="131" t="s">
        <v>178</v>
      </c>
      <c r="BB35" s="132" t="s">
        <v>422</v>
      </c>
      <c r="BC35" s="490" t="s">
        <v>180</v>
      </c>
      <c r="BD35" s="491"/>
      <c r="BE35" s="492"/>
    </row>
    <row r="36" spans="1:57" ht="15">
      <c r="A36" s="87">
        <v>1</v>
      </c>
      <c r="B36" s="545">
        <v>2</v>
      </c>
      <c r="C36" s="546"/>
      <c r="D36" s="546"/>
      <c r="E36" s="546"/>
      <c r="F36" s="546"/>
      <c r="G36" s="546"/>
      <c r="H36" s="546"/>
      <c r="I36" s="546"/>
      <c r="J36" s="546"/>
      <c r="K36" s="546"/>
      <c r="L36" s="546"/>
      <c r="M36" s="546"/>
      <c r="N36" s="546"/>
      <c r="O36" s="546"/>
      <c r="P36" s="546"/>
      <c r="Q36" s="546"/>
      <c r="R36" s="546"/>
      <c r="S36" s="546"/>
      <c r="T36" s="546"/>
      <c r="U36" s="546"/>
      <c r="V36" s="546"/>
      <c r="W36" s="546"/>
      <c r="X36" s="546"/>
      <c r="Y36" s="547"/>
      <c r="Z36" s="136"/>
      <c r="AA36" s="136"/>
      <c r="AB36" s="136"/>
      <c r="AC36" s="136"/>
      <c r="AD36" s="137"/>
      <c r="AE36" s="138">
        <v>3</v>
      </c>
      <c r="AF36" s="136"/>
      <c r="AG36" s="136"/>
      <c r="AH36" s="136"/>
      <c r="AI36" s="136"/>
      <c r="AJ36" s="136"/>
      <c r="AK36" s="136"/>
      <c r="AL36" s="136"/>
      <c r="AM36" s="136"/>
      <c r="AN36" s="545">
        <v>3</v>
      </c>
      <c r="AO36" s="547"/>
      <c r="AP36" s="136"/>
      <c r="AQ36" s="137"/>
      <c r="AR36" s="138">
        <v>4</v>
      </c>
      <c r="AS36" s="136"/>
      <c r="AT36" s="136"/>
      <c r="AU36" s="136"/>
      <c r="AV36" s="136"/>
      <c r="AW36" s="136"/>
      <c r="AX36" s="136"/>
      <c r="AY36" s="136"/>
      <c r="AZ36" s="136"/>
      <c r="BA36" s="139">
        <v>4</v>
      </c>
      <c r="BB36" s="133">
        <v>5</v>
      </c>
      <c r="BC36" s="545">
        <v>6</v>
      </c>
      <c r="BD36" s="546"/>
      <c r="BE36" s="547"/>
    </row>
    <row r="37" spans="1:57" ht="15" customHeight="1">
      <c r="A37" s="140" t="s">
        <v>181</v>
      </c>
      <c r="B37" s="553" t="s">
        <v>442</v>
      </c>
      <c r="C37" s="554"/>
      <c r="D37" s="554"/>
      <c r="E37" s="554"/>
      <c r="F37" s="554"/>
      <c r="G37" s="554"/>
      <c r="H37" s="554"/>
      <c r="I37" s="554"/>
      <c r="J37" s="554"/>
      <c r="K37" s="554"/>
      <c r="L37" s="554"/>
      <c r="M37" s="554"/>
      <c r="N37" s="554"/>
      <c r="O37" s="554"/>
      <c r="P37" s="554"/>
      <c r="Q37" s="554"/>
      <c r="R37" s="554"/>
      <c r="S37" s="554"/>
      <c r="T37" s="554"/>
      <c r="U37" s="554"/>
      <c r="V37" s="554"/>
      <c r="W37" s="554"/>
      <c r="X37" s="554"/>
      <c r="Y37" s="555"/>
      <c r="Z37" s="82"/>
      <c r="AA37" s="82"/>
      <c r="AB37" s="82"/>
      <c r="AC37" s="82"/>
      <c r="AD37" s="83"/>
      <c r="AE37" s="141" t="s">
        <v>183</v>
      </c>
      <c r="AF37" s="142"/>
      <c r="AG37" s="142"/>
      <c r="AH37" s="142"/>
      <c r="AI37" s="142"/>
      <c r="AJ37" s="142"/>
      <c r="AK37" s="142"/>
      <c r="AL37" s="142"/>
      <c r="AM37" s="142"/>
      <c r="AN37" s="556" t="s">
        <v>184</v>
      </c>
      <c r="AO37" s="557"/>
      <c r="AP37" s="142"/>
      <c r="AQ37" s="143"/>
      <c r="AR37" s="144">
        <v>198</v>
      </c>
      <c r="AS37" s="145"/>
      <c r="AT37" s="145"/>
      <c r="AU37" s="145"/>
      <c r="AV37" s="145"/>
      <c r="AW37" s="145"/>
      <c r="AX37" s="145"/>
      <c r="AY37" s="145"/>
      <c r="AZ37" s="145"/>
      <c r="BA37" s="146">
        <f>BC37/BB37</f>
        <v>272.8921332323302</v>
      </c>
      <c r="BB37" s="229">
        <v>4356.3</v>
      </c>
      <c r="BC37" s="480">
        <v>1188800</v>
      </c>
      <c r="BD37" s="481"/>
      <c r="BE37" s="482"/>
    </row>
    <row r="38" spans="1:57" ht="15" customHeight="1">
      <c r="A38" s="140" t="s">
        <v>166</v>
      </c>
      <c r="B38" s="553" t="s">
        <v>376</v>
      </c>
      <c r="C38" s="554"/>
      <c r="D38" s="554"/>
      <c r="E38" s="554"/>
      <c r="F38" s="554"/>
      <c r="G38" s="554"/>
      <c r="H38" s="554"/>
      <c r="I38" s="554"/>
      <c r="J38" s="554"/>
      <c r="K38" s="554"/>
      <c r="L38" s="554"/>
      <c r="M38" s="554"/>
      <c r="N38" s="554"/>
      <c r="O38" s="554"/>
      <c r="P38" s="554"/>
      <c r="Q38" s="554"/>
      <c r="R38" s="554"/>
      <c r="S38" s="554"/>
      <c r="T38" s="554"/>
      <c r="U38" s="554"/>
      <c r="V38" s="554"/>
      <c r="W38" s="554"/>
      <c r="X38" s="554"/>
      <c r="Y38" s="555"/>
      <c r="Z38" s="82"/>
      <c r="AA38" s="82"/>
      <c r="AB38" s="82"/>
      <c r="AC38" s="82"/>
      <c r="AD38" s="83"/>
      <c r="AE38" s="141" t="s">
        <v>186</v>
      </c>
      <c r="AF38" s="142"/>
      <c r="AG38" s="142"/>
      <c r="AH38" s="142"/>
      <c r="AI38" s="142"/>
      <c r="AJ38" s="142"/>
      <c r="AK38" s="142"/>
      <c r="AL38" s="142"/>
      <c r="AM38" s="142"/>
      <c r="AN38" s="556" t="s">
        <v>187</v>
      </c>
      <c r="AO38" s="557"/>
      <c r="AP38" s="142"/>
      <c r="AQ38" s="143"/>
      <c r="AR38" s="144">
        <v>207600</v>
      </c>
      <c r="AS38" s="145"/>
      <c r="AT38" s="145"/>
      <c r="AU38" s="145"/>
      <c r="AV38" s="145"/>
      <c r="AW38" s="145"/>
      <c r="AX38" s="145"/>
      <c r="AY38" s="145"/>
      <c r="AZ38" s="145"/>
      <c r="BA38" s="146">
        <f>BC38/BB38</f>
        <v>23100</v>
      </c>
      <c r="BB38" s="229">
        <v>6</v>
      </c>
      <c r="BC38" s="480">
        <v>138600</v>
      </c>
      <c r="BD38" s="481"/>
      <c r="BE38" s="482"/>
    </row>
    <row r="39" spans="1:57" ht="17.25" customHeight="1">
      <c r="A39" s="140" t="s">
        <v>188</v>
      </c>
      <c r="B39" s="553" t="s">
        <v>377</v>
      </c>
      <c r="C39" s="540"/>
      <c r="D39" s="540"/>
      <c r="E39" s="540"/>
      <c r="F39" s="540"/>
      <c r="G39" s="540"/>
      <c r="H39" s="540"/>
      <c r="I39" s="540"/>
      <c r="J39" s="540"/>
      <c r="K39" s="540"/>
      <c r="L39" s="540"/>
      <c r="M39" s="540"/>
      <c r="N39" s="540"/>
      <c r="O39" s="540"/>
      <c r="P39" s="540"/>
      <c r="Q39" s="540"/>
      <c r="R39" s="540"/>
      <c r="S39" s="540"/>
      <c r="T39" s="540"/>
      <c r="U39" s="540"/>
      <c r="V39" s="540"/>
      <c r="W39" s="540"/>
      <c r="X39" s="540"/>
      <c r="Y39" s="558"/>
      <c r="Z39" s="82"/>
      <c r="AA39" s="82"/>
      <c r="AB39" s="82"/>
      <c r="AC39" s="82"/>
      <c r="AD39" s="83"/>
      <c r="AE39" s="141"/>
      <c r="AF39" s="142"/>
      <c r="AG39" s="142"/>
      <c r="AH39" s="142"/>
      <c r="AI39" s="142"/>
      <c r="AJ39" s="142"/>
      <c r="AK39" s="142"/>
      <c r="AL39" s="142"/>
      <c r="AM39" s="142"/>
      <c r="AN39" s="556" t="s">
        <v>190</v>
      </c>
      <c r="AO39" s="559"/>
      <c r="AP39" s="142"/>
      <c r="AQ39" s="143"/>
      <c r="AR39" s="144"/>
      <c r="AS39" s="145"/>
      <c r="AT39" s="145"/>
      <c r="AU39" s="145"/>
      <c r="AV39" s="145"/>
      <c r="AW39" s="145"/>
      <c r="AX39" s="145"/>
      <c r="AY39" s="145"/>
      <c r="AZ39" s="145"/>
      <c r="BA39" s="146">
        <f>BC39/BB39</f>
        <v>1023.8726790450928</v>
      </c>
      <c r="BB39" s="229">
        <f>45.37+30.03</f>
        <v>75.4</v>
      </c>
      <c r="BC39" s="480">
        <v>77200</v>
      </c>
      <c r="BD39" s="536"/>
      <c r="BE39" s="532"/>
    </row>
    <row r="40" spans="1:57" ht="17.25" customHeight="1">
      <c r="A40" s="140"/>
      <c r="B40" s="553" t="s">
        <v>191</v>
      </c>
      <c r="C40" s="554"/>
      <c r="D40" s="554"/>
      <c r="E40" s="554"/>
      <c r="F40" s="554"/>
      <c r="G40" s="554"/>
      <c r="H40" s="554"/>
      <c r="I40" s="554"/>
      <c r="J40" s="554"/>
      <c r="K40" s="554"/>
      <c r="L40" s="554"/>
      <c r="M40" s="554"/>
      <c r="N40" s="554"/>
      <c r="O40" s="554"/>
      <c r="P40" s="554"/>
      <c r="Q40" s="554"/>
      <c r="R40" s="554"/>
      <c r="S40" s="554"/>
      <c r="T40" s="554"/>
      <c r="U40" s="554"/>
      <c r="V40" s="554"/>
      <c r="W40" s="554"/>
      <c r="X40" s="554"/>
      <c r="Y40" s="555"/>
      <c r="Z40" s="82"/>
      <c r="AA40" s="82"/>
      <c r="AB40" s="82"/>
      <c r="AC40" s="82"/>
      <c r="AD40" s="83"/>
      <c r="AE40" s="141"/>
      <c r="AF40" s="142"/>
      <c r="AG40" s="142"/>
      <c r="AH40" s="142"/>
      <c r="AI40" s="142"/>
      <c r="AJ40" s="142"/>
      <c r="AK40" s="142"/>
      <c r="AL40" s="142"/>
      <c r="AM40" s="142"/>
      <c r="AN40" s="556"/>
      <c r="AO40" s="559"/>
      <c r="AP40" s="142"/>
      <c r="AQ40" s="143"/>
      <c r="AR40" s="144"/>
      <c r="AS40" s="145"/>
      <c r="AT40" s="145"/>
      <c r="AU40" s="145"/>
      <c r="AV40" s="145"/>
      <c r="AW40" s="145"/>
      <c r="AX40" s="145"/>
      <c r="AY40" s="145"/>
      <c r="AZ40" s="145"/>
      <c r="BA40" s="146"/>
      <c r="BB40" s="229"/>
      <c r="BC40" s="480"/>
      <c r="BD40" s="536"/>
      <c r="BE40" s="532"/>
    </row>
    <row r="41" spans="1:57" ht="17.25" customHeight="1">
      <c r="A41" s="140"/>
      <c r="B41" s="553" t="s">
        <v>192</v>
      </c>
      <c r="C41" s="540"/>
      <c r="D41" s="540"/>
      <c r="E41" s="540"/>
      <c r="F41" s="540"/>
      <c r="G41" s="540"/>
      <c r="H41" s="540"/>
      <c r="I41" s="540"/>
      <c r="J41" s="540"/>
      <c r="K41" s="540"/>
      <c r="L41" s="540"/>
      <c r="M41" s="540"/>
      <c r="N41" s="540"/>
      <c r="O41" s="540"/>
      <c r="P41" s="540"/>
      <c r="Q41" s="540"/>
      <c r="R41" s="540"/>
      <c r="S41" s="540"/>
      <c r="T41" s="540"/>
      <c r="U41" s="540"/>
      <c r="V41" s="540"/>
      <c r="W41" s="540"/>
      <c r="X41" s="540"/>
      <c r="Y41" s="558"/>
      <c r="Z41" s="82"/>
      <c r="AA41" s="82"/>
      <c r="AB41" s="82"/>
      <c r="AC41" s="82"/>
      <c r="AD41" s="83"/>
      <c r="AE41" s="141"/>
      <c r="AF41" s="142"/>
      <c r="AG41" s="142"/>
      <c r="AH41" s="142"/>
      <c r="AI41" s="142"/>
      <c r="AJ41" s="142"/>
      <c r="AK41" s="142"/>
      <c r="AL41" s="142"/>
      <c r="AM41" s="142"/>
      <c r="AN41" s="556"/>
      <c r="AO41" s="559"/>
      <c r="AP41" s="142"/>
      <c r="AQ41" s="143"/>
      <c r="AR41" s="144"/>
      <c r="AS41" s="145"/>
      <c r="AT41" s="145"/>
      <c r="AU41" s="145"/>
      <c r="AV41" s="145"/>
      <c r="AW41" s="145"/>
      <c r="AX41" s="145"/>
      <c r="AY41" s="145"/>
      <c r="AZ41" s="145"/>
      <c r="BA41" s="146"/>
      <c r="BB41" s="147"/>
      <c r="BC41" s="480"/>
      <c r="BD41" s="536"/>
      <c r="BE41" s="532"/>
    </row>
    <row r="42" spans="1:57" ht="15" customHeight="1">
      <c r="A42" s="140" t="s">
        <v>193</v>
      </c>
      <c r="B42" s="553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554"/>
      <c r="Q42" s="554"/>
      <c r="R42" s="554"/>
      <c r="S42" s="554"/>
      <c r="T42" s="554"/>
      <c r="U42" s="554"/>
      <c r="V42" s="554"/>
      <c r="W42" s="554"/>
      <c r="X42" s="554"/>
      <c r="Y42" s="555"/>
      <c r="Z42" s="82"/>
      <c r="AA42" s="82"/>
      <c r="AB42" s="82"/>
      <c r="AC42" s="82"/>
      <c r="AD42" s="83"/>
      <c r="AE42" s="141" t="s">
        <v>197</v>
      </c>
      <c r="AF42" s="142"/>
      <c r="AG42" s="142"/>
      <c r="AH42" s="142"/>
      <c r="AI42" s="142"/>
      <c r="AJ42" s="142"/>
      <c r="AK42" s="142"/>
      <c r="AL42" s="142"/>
      <c r="AM42" s="142"/>
      <c r="AN42" s="556" t="s">
        <v>32</v>
      </c>
      <c r="AO42" s="557"/>
      <c r="AP42" s="142"/>
      <c r="AQ42" s="143"/>
      <c r="AR42" s="144">
        <v>2541</v>
      </c>
      <c r="AS42" s="145"/>
      <c r="AT42" s="145"/>
      <c r="AU42" s="145"/>
      <c r="AV42" s="145"/>
      <c r="AW42" s="145"/>
      <c r="AX42" s="145"/>
      <c r="AY42" s="145"/>
      <c r="AZ42" s="145"/>
      <c r="BA42" s="146" t="s">
        <v>32</v>
      </c>
      <c r="BB42" s="147" t="s">
        <v>32</v>
      </c>
      <c r="BC42" s="480"/>
      <c r="BD42" s="481"/>
      <c r="BE42" s="482"/>
    </row>
    <row r="43" spans="1:57" ht="15" customHeight="1">
      <c r="A43" s="211" t="s">
        <v>195</v>
      </c>
      <c r="B43" s="553" t="s">
        <v>378</v>
      </c>
      <c r="C43" s="554"/>
      <c r="D43" s="554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4"/>
      <c r="W43" s="554"/>
      <c r="X43" s="554"/>
      <c r="Y43" s="555"/>
      <c r="Z43" s="203"/>
      <c r="AA43" s="203"/>
      <c r="AB43" s="203"/>
      <c r="AC43" s="203"/>
      <c r="AD43" s="203"/>
      <c r="AE43" s="212"/>
      <c r="AF43" s="212"/>
      <c r="AG43" s="212"/>
      <c r="AH43" s="212"/>
      <c r="AI43" s="212"/>
      <c r="AJ43" s="212"/>
      <c r="AK43" s="212"/>
      <c r="AL43" s="212"/>
      <c r="AM43" s="212"/>
      <c r="AN43" s="562"/>
      <c r="AO43" s="563"/>
      <c r="AP43" s="142"/>
      <c r="AQ43" s="143"/>
      <c r="AR43" s="144"/>
      <c r="AS43" s="145"/>
      <c r="AT43" s="145"/>
      <c r="AU43" s="145"/>
      <c r="AV43" s="145"/>
      <c r="AW43" s="145"/>
      <c r="AX43" s="145"/>
      <c r="AY43" s="145"/>
      <c r="AZ43" s="145"/>
      <c r="BA43" s="146"/>
      <c r="BB43" s="147"/>
      <c r="BC43" s="480">
        <v>9200</v>
      </c>
      <c r="BD43" s="481"/>
      <c r="BE43" s="482"/>
    </row>
    <row r="44" spans="1:57" ht="15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48" t="s">
        <v>134</v>
      </c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560" t="s">
        <v>32</v>
      </c>
      <c r="AO44" s="561"/>
      <c r="AP44" s="149"/>
      <c r="AQ44" s="149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 t="s">
        <v>32</v>
      </c>
      <c r="BB44" s="150" t="s">
        <v>32</v>
      </c>
      <c r="BC44" s="483">
        <f>SUM(BC37:BE43)</f>
        <v>1413800</v>
      </c>
      <c r="BD44" s="484"/>
      <c r="BE44" s="485"/>
    </row>
    <row r="45" spans="1:57" ht="15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51"/>
      <c r="BD45" s="151"/>
      <c r="BE45" s="151"/>
    </row>
    <row r="46" spans="1:57" ht="15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51"/>
      <c r="BD46" s="151"/>
      <c r="BE46" s="151"/>
    </row>
    <row r="47" spans="1:57" ht="1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</row>
    <row r="48" spans="1:57" ht="15">
      <c r="A48" s="461" t="s">
        <v>205</v>
      </c>
      <c r="B48" s="461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1"/>
      <c r="U48" s="461"/>
      <c r="V48" s="461"/>
      <c r="W48" s="461"/>
      <c r="X48" s="461"/>
      <c r="Y48" s="461"/>
      <c r="Z48" s="461"/>
      <c r="AA48" s="461"/>
      <c r="AB48" s="461"/>
      <c r="AC48" s="461"/>
      <c r="AD48" s="461"/>
      <c r="AE48" s="461"/>
      <c r="AF48" s="461"/>
      <c r="AG48" s="461"/>
      <c r="AH48" s="461"/>
      <c r="AI48" s="461"/>
      <c r="AJ48" s="461"/>
      <c r="AK48" s="461"/>
      <c r="AL48" s="461"/>
      <c r="AM48" s="461"/>
      <c r="AN48" s="461"/>
      <c r="AO48" s="461"/>
      <c r="AP48" s="461"/>
      <c r="AQ48" s="461"/>
      <c r="AR48" s="461"/>
      <c r="AS48" s="461"/>
      <c r="AT48" s="461"/>
      <c r="AU48" s="461"/>
      <c r="AV48" s="461"/>
      <c r="AW48" s="461"/>
      <c r="AX48" s="461"/>
      <c r="AY48" s="461"/>
      <c r="AZ48" s="461"/>
      <c r="BA48" s="461"/>
      <c r="BB48" s="461"/>
      <c r="BC48" s="461"/>
      <c r="BD48" s="461"/>
      <c r="BE48" s="461"/>
    </row>
    <row r="49" spans="1:57" ht="15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</row>
    <row r="50" spans="1:57" ht="49.5" customHeight="1">
      <c r="A50" s="54" t="s">
        <v>169</v>
      </c>
      <c r="B50" s="491" t="s">
        <v>124</v>
      </c>
      <c r="C50" s="491"/>
      <c r="D50" s="491"/>
      <c r="E50" s="491"/>
      <c r="F50" s="491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489" t="s">
        <v>206</v>
      </c>
      <c r="AO50" s="56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1" t="s">
        <v>207</v>
      </c>
      <c r="BB50" s="84" t="s">
        <v>425</v>
      </c>
      <c r="BC50" s="490" t="s">
        <v>209</v>
      </c>
      <c r="BD50" s="491"/>
      <c r="BE50" s="492"/>
    </row>
    <row r="51" spans="1:57" ht="15">
      <c r="A51" s="86">
        <v>1</v>
      </c>
      <c r="B51" s="495">
        <v>2</v>
      </c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495"/>
      <c r="P51" s="495"/>
      <c r="Q51" s="495"/>
      <c r="R51" s="495"/>
      <c r="S51" s="495"/>
      <c r="T51" s="495"/>
      <c r="U51" s="495"/>
      <c r="V51" s="495"/>
      <c r="W51" s="495"/>
      <c r="X51" s="495"/>
      <c r="Y51" s="496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494">
        <v>3</v>
      </c>
      <c r="AO51" s="532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9">
        <v>4</v>
      </c>
      <c r="BB51" s="88">
        <v>5</v>
      </c>
      <c r="BC51" s="494">
        <v>6</v>
      </c>
      <c r="BD51" s="495"/>
      <c r="BE51" s="496"/>
    </row>
    <row r="52" spans="1:57" ht="36.75" customHeight="1">
      <c r="A52" s="86">
        <v>1</v>
      </c>
      <c r="B52" s="597" t="s">
        <v>379</v>
      </c>
      <c r="C52" s="598"/>
      <c r="D52" s="598"/>
      <c r="E52" s="598"/>
      <c r="F52" s="598"/>
      <c r="G52" s="598"/>
      <c r="H52" s="598"/>
      <c r="I52" s="598"/>
      <c r="J52" s="598"/>
      <c r="K52" s="598"/>
      <c r="L52" s="598"/>
      <c r="M52" s="598"/>
      <c r="N52" s="598"/>
      <c r="O52" s="598"/>
      <c r="P52" s="598"/>
      <c r="Q52" s="598"/>
      <c r="R52" s="598"/>
      <c r="S52" s="598"/>
      <c r="T52" s="598"/>
      <c r="U52" s="598"/>
      <c r="V52" s="598"/>
      <c r="W52" s="598"/>
      <c r="X52" s="598"/>
      <c r="Y52" s="599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494"/>
      <c r="AO52" s="532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9"/>
      <c r="BB52" s="88"/>
      <c r="BC52" s="500">
        <f>BC53+BC54+BC55</f>
        <v>13700</v>
      </c>
      <c r="BD52" s="565"/>
      <c r="BE52" s="566"/>
    </row>
    <row r="53" spans="1:57" ht="15">
      <c r="A53" s="86"/>
      <c r="B53" s="572" t="s">
        <v>214</v>
      </c>
      <c r="C53" s="573"/>
      <c r="D53" s="573"/>
      <c r="E53" s="573"/>
      <c r="F53" s="573"/>
      <c r="G53" s="573"/>
      <c r="H53" s="573"/>
      <c r="I53" s="573"/>
      <c r="J53" s="573"/>
      <c r="K53" s="573"/>
      <c r="L53" s="573"/>
      <c r="M53" s="573"/>
      <c r="N53" s="573"/>
      <c r="O53" s="573"/>
      <c r="P53" s="573"/>
      <c r="Q53" s="573"/>
      <c r="R53" s="573"/>
      <c r="S53" s="573"/>
      <c r="T53" s="573"/>
      <c r="U53" s="573"/>
      <c r="V53" s="573"/>
      <c r="W53" s="573"/>
      <c r="X53" s="573"/>
      <c r="Y53" s="574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494"/>
      <c r="AO53" s="532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9">
        <v>6</v>
      </c>
      <c r="BB53" s="88">
        <v>1471</v>
      </c>
      <c r="BC53" s="500">
        <f>BA53*BB53</f>
        <v>8826</v>
      </c>
      <c r="BD53" s="565"/>
      <c r="BE53" s="566"/>
    </row>
    <row r="54" spans="1:57" ht="15">
      <c r="A54" s="86"/>
      <c r="B54" s="572" t="s">
        <v>424</v>
      </c>
      <c r="C54" s="573"/>
      <c r="D54" s="573"/>
      <c r="E54" s="573"/>
      <c r="F54" s="573"/>
      <c r="G54" s="573"/>
      <c r="H54" s="573"/>
      <c r="I54" s="573"/>
      <c r="J54" s="573"/>
      <c r="K54" s="573"/>
      <c r="L54" s="573"/>
      <c r="M54" s="573"/>
      <c r="N54" s="573"/>
      <c r="O54" s="573"/>
      <c r="P54" s="573"/>
      <c r="Q54" s="573"/>
      <c r="R54" s="573"/>
      <c r="S54" s="573"/>
      <c r="T54" s="573"/>
      <c r="U54" s="573"/>
      <c r="V54" s="573"/>
      <c r="W54" s="573"/>
      <c r="X54" s="573"/>
      <c r="Y54" s="574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494"/>
      <c r="AO54" s="532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9">
        <v>6</v>
      </c>
      <c r="BB54" s="88">
        <v>400</v>
      </c>
      <c r="BC54" s="500">
        <f>BA54*BB54</f>
        <v>2400</v>
      </c>
      <c r="BD54" s="565"/>
      <c r="BE54" s="566"/>
    </row>
    <row r="55" spans="1:57" ht="15">
      <c r="A55" s="86"/>
      <c r="B55" s="572" t="s">
        <v>435</v>
      </c>
      <c r="C55" s="573"/>
      <c r="D55" s="573"/>
      <c r="E55" s="573"/>
      <c r="F55" s="573"/>
      <c r="G55" s="573"/>
      <c r="H55" s="573"/>
      <c r="I55" s="573"/>
      <c r="J55" s="573"/>
      <c r="K55" s="573"/>
      <c r="L55" s="573"/>
      <c r="M55" s="573"/>
      <c r="N55" s="573"/>
      <c r="O55" s="573"/>
      <c r="P55" s="573"/>
      <c r="Q55" s="573"/>
      <c r="R55" s="573"/>
      <c r="S55" s="573"/>
      <c r="T55" s="573"/>
      <c r="U55" s="573"/>
      <c r="V55" s="573"/>
      <c r="W55" s="573"/>
      <c r="X55" s="573"/>
      <c r="Y55" s="574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494"/>
      <c r="AO55" s="532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9"/>
      <c r="BB55" s="88"/>
      <c r="BC55" s="500">
        <f>1200+1274</f>
        <v>2474</v>
      </c>
      <c r="BD55" s="501"/>
      <c r="BE55" s="502"/>
    </row>
    <row r="56" spans="1:57" ht="34.5" customHeight="1">
      <c r="A56" s="86">
        <v>2</v>
      </c>
      <c r="B56" s="594" t="s">
        <v>380</v>
      </c>
      <c r="C56" s="595"/>
      <c r="D56" s="595"/>
      <c r="E56" s="595"/>
      <c r="F56" s="595"/>
      <c r="G56" s="595"/>
      <c r="H56" s="595"/>
      <c r="I56" s="595"/>
      <c r="J56" s="595"/>
      <c r="K56" s="595"/>
      <c r="L56" s="595"/>
      <c r="M56" s="595"/>
      <c r="N56" s="595"/>
      <c r="O56" s="595"/>
      <c r="P56" s="595"/>
      <c r="Q56" s="595"/>
      <c r="R56" s="595"/>
      <c r="S56" s="595"/>
      <c r="T56" s="595"/>
      <c r="U56" s="595"/>
      <c r="V56" s="595"/>
      <c r="W56" s="595"/>
      <c r="X56" s="595"/>
      <c r="Y56" s="596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87"/>
      <c r="AO56" s="94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9"/>
      <c r="BB56" s="88"/>
      <c r="BC56" s="500">
        <f>BC57</f>
        <v>2200</v>
      </c>
      <c r="BD56" s="565"/>
      <c r="BE56" s="566"/>
    </row>
    <row r="57" spans="1:57" ht="24.75" customHeight="1">
      <c r="A57" s="86"/>
      <c r="B57" s="591" t="s">
        <v>212</v>
      </c>
      <c r="C57" s="592"/>
      <c r="D57" s="592"/>
      <c r="E57" s="592"/>
      <c r="F57" s="592"/>
      <c r="G57" s="592"/>
      <c r="H57" s="592"/>
      <c r="I57" s="592"/>
      <c r="J57" s="592"/>
      <c r="K57" s="592"/>
      <c r="L57" s="592"/>
      <c r="M57" s="592"/>
      <c r="N57" s="592"/>
      <c r="O57" s="592"/>
      <c r="P57" s="592"/>
      <c r="Q57" s="592"/>
      <c r="R57" s="592"/>
      <c r="S57" s="592"/>
      <c r="T57" s="592"/>
      <c r="U57" s="592"/>
      <c r="V57" s="592"/>
      <c r="W57" s="592"/>
      <c r="X57" s="592"/>
      <c r="Y57" s="5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494"/>
      <c r="AO57" s="496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9">
        <v>6</v>
      </c>
      <c r="BB57" s="230">
        <v>352.1</v>
      </c>
      <c r="BC57" s="500">
        <v>2200</v>
      </c>
      <c r="BD57" s="565"/>
      <c r="BE57" s="566"/>
    </row>
    <row r="58" spans="1:57" ht="15" customHeight="1">
      <c r="A58" s="117">
        <v>3</v>
      </c>
      <c r="B58" s="567" t="s">
        <v>175</v>
      </c>
      <c r="C58" s="567"/>
      <c r="D58" s="567"/>
      <c r="E58" s="567"/>
      <c r="F58" s="567"/>
      <c r="G58" s="567"/>
      <c r="H58" s="567"/>
      <c r="I58" s="567"/>
      <c r="J58" s="567"/>
      <c r="K58" s="567"/>
      <c r="L58" s="567"/>
      <c r="M58" s="567"/>
      <c r="N58" s="567"/>
      <c r="O58" s="567"/>
      <c r="P58" s="567"/>
      <c r="Q58" s="567"/>
      <c r="R58" s="567"/>
      <c r="S58" s="567"/>
      <c r="T58" s="567"/>
      <c r="U58" s="567"/>
      <c r="V58" s="567"/>
      <c r="W58" s="567"/>
      <c r="X58" s="567"/>
      <c r="Y58" s="56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531"/>
      <c r="AO58" s="53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99"/>
      <c r="BB58" s="104"/>
      <c r="BC58" s="569"/>
      <c r="BD58" s="570"/>
      <c r="BE58" s="571"/>
    </row>
    <row r="59" spans="1:57" ht="15">
      <c r="A59" s="108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575"/>
      <c r="AP59" s="575"/>
      <c r="AQ59" s="575"/>
      <c r="AR59" s="575"/>
      <c r="AS59" s="575"/>
      <c r="AT59" s="575"/>
      <c r="AU59" s="575"/>
      <c r="AV59" s="575"/>
      <c r="AW59" s="575"/>
      <c r="AX59" s="575"/>
      <c r="AY59" s="575"/>
      <c r="AZ59" s="575"/>
      <c r="BA59" s="575"/>
      <c r="BB59" s="124" t="s">
        <v>134</v>
      </c>
      <c r="BC59" s="576">
        <f>BC52+BC56</f>
        <v>15900</v>
      </c>
      <c r="BD59" s="577"/>
      <c r="BE59" s="578"/>
    </row>
    <row r="60" spans="1:57" ht="15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5"/>
      <c r="BD60" s="125"/>
      <c r="BE60" s="125"/>
    </row>
    <row r="61" spans="1:57" ht="15">
      <c r="A61" s="122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5"/>
      <c r="BD61" s="125"/>
      <c r="BE61" s="125"/>
    </row>
    <row r="62" spans="1:57" ht="15">
      <c r="A62" s="461" t="s">
        <v>229</v>
      </c>
      <c r="B62" s="461"/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1"/>
      <c r="P62" s="461"/>
      <c r="Q62" s="461"/>
      <c r="R62" s="461"/>
      <c r="S62" s="461"/>
      <c r="T62" s="461"/>
      <c r="U62" s="461"/>
      <c r="V62" s="461"/>
      <c r="W62" s="461"/>
      <c r="X62" s="461"/>
      <c r="Y62" s="461"/>
      <c r="Z62" s="461"/>
      <c r="AA62" s="461"/>
      <c r="AB62" s="461"/>
      <c r="AC62" s="461"/>
      <c r="AD62" s="461"/>
      <c r="AE62" s="461"/>
      <c r="AF62" s="461"/>
      <c r="AG62" s="461"/>
      <c r="AH62" s="461"/>
      <c r="AI62" s="461"/>
      <c r="AJ62" s="461"/>
      <c r="AK62" s="461"/>
      <c r="AL62" s="461"/>
      <c r="AM62" s="461"/>
      <c r="AN62" s="461"/>
      <c r="AO62" s="461"/>
      <c r="AP62" s="461"/>
      <c r="AQ62" s="461"/>
      <c r="AR62" s="461"/>
      <c r="AS62" s="461"/>
      <c r="AT62" s="461"/>
      <c r="AU62" s="461"/>
      <c r="AV62" s="461"/>
      <c r="AW62" s="461"/>
      <c r="AX62" s="461"/>
      <c r="AY62" s="461"/>
      <c r="AZ62" s="461"/>
      <c r="BA62" s="461"/>
      <c r="BB62" s="461"/>
      <c r="BC62" s="461"/>
      <c r="BD62" s="461"/>
      <c r="BE62" s="461"/>
    </row>
    <row r="63" spans="1:57" ht="15">
      <c r="A63" s="113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</row>
    <row r="64" spans="1:57" ht="48" customHeight="1">
      <c r="A64" s="54" t="s">
        <v>123</v>
      </c>
      <c r="B64" s="489" t="s">
        <v>124</v>
      </c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89"/>
      <c r="Q64" s="489"/>
      <c r="R64" s="489"/>
      <c r="S64" s="489"/>
      <c r="T64" s="489"/>
      <c r="U64" s="489"/>
      <c r="V64" s="489"/>
      <c r="W64" s="489"/>
      <c r="X64" s="489"/>
      <c r="Y64" s="489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579" t="s">
        <v>230</v>
      </c>
      <c r="AO64" s="580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 t="s">
        <v>231</v>
      </c>
      <c r="BB64" s="82" t="s">
        <v>426</v>
      </c>
      <c r="BC64" s="490" t="s">
        <v>233</v>
      </c>
      <c r="BD64" s="491"/>
      <c r="BE64" s="492"/>
    </row>
    <row r="65" spans="1:57" ht="15">
      <c r="A65" s="86">
        <v>1</v>
      </c>
      <c r="B65" s="493">
        <v>2</v>
      </c>
      <c r="C65" s="581"/>
      <c r="D65" s="581"/>
      <c r="E65" s="581"/>
      <c r="F65" s="581"/>
      <c r="G65" s="581"/>
      <c r="H65" s="581"/>
      <c r="I65" s="581"/>
      <c r="J65" s="581"/>
      <c r="K65" s="581"/>
      <c r="L65" s="581"/>
      <c r="M65" s="581"/>
      <c r="N65" s="581"/>
      <c r="O65" s="581"/>
      <c r="P65" s="581"/>
      <c r="Q65" s="581"/>
      <c r="R65" s="581"/>
      <c r="S65" s="581"/>
      <c r="T65" s="581"/>
      <c r="U65" s="581"/>
      <c r="V65" s="581"/>
      <c r="W65" s="581"/>
      <c r="X65" s="581"/>
      <c r="Y65" s="581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493">
        <v>3</v>
      </c>
      <c r="AO65" s="581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9">
        <v>4</v>
      </c>
      <c r="BB65" s="88">
        <v>5</v>
      </c>
      <c r="BC65" s="494">
        <v>6</v>
      </c>
      <c r="BD65" s="495"/>
      <c r="BE65" s="496"/>
    </row>
    <row r="66" spans="1:57" ht="15">
      <c r="A66" s="54">
        <v>1</v>
      </c>
      <c r="B66" s="584" t="s">
        <v>382</v>
      </c>
      <c r="C66" s="580"/>
      <c r="D66" s="580"/>
      <c r="E66" s="580"/>
      <c r="F66" s="580"/>
      <c r="G66" s="580"/>
      <c r="H66" s="580"/>
      <c r="I66" s="580"/>
      <c r="J66" s="580"/>
      <c r="K66" s="580"/>
      <c r="L66" s="580"/>
      <c r="M66" s="580"/>
      <c r="N66" s="580"/>
      <c r="O66" s="580"/>
      <c r="P66" s="580"/>
      <c r="Q66" s="580"/>
      <c r="R66" s="580"/>
      <c r="S66" s="580"/>
      <c r="T66" s="580"/>
      <c r="U66" s="580"/>
      <c r="V66" s="580"/>
      <c r="W66" s="580"/>
      <c r="X66" s="580"/>
      <c r="Y66" s="580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585"/>
      <c r="AO66" s="585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231">
        <f>BC66/BB66</f>
        <v>6.60448200052474</v>
      </c>
      <c r="BB66" s="230">
        <v>1105.31</v>
      </c>
      <c r="BC66" s="500">
        <v>7300</v>
      </c>
      <c r="BD66" s="565"/>
      <c r="BE66" s="566"/>
    </row>
    <row r="67" spans="1:57" ht="67.5" customHeight="1">
      <c r="A67" s="95" t="s">
        <v>166</v>
      </c>
      <c r="B67" s="586" t="s">
        <v>381</v>
      </c>
      <c r="C67" s="586"/>
      <c r="D67" s="586"/>
      <c r="E67" s="586"/>
      <c r="F67" s="586"/>
      <c r="G67" s="586"/>
      <c r="H67" s="586"/>
      <c r="I67" s="586"/>
      <c r="J67" s="586"/>
      <c r="K67" s="586"/>
      <c r="L67" s="586"/>
      <c r="M67" s="586"/>
      <c r="N67" s="586"/>
      <c r="O67" s="586"/>
      <c r="P67" s="586"/>
      <c r="Q67" s="586"/>
      <c r="R67" s="586"/>
      <c r="S67" s="586"/>
      <c r="T67" s="586"/>
      <c r="U67" s="586"/>
      <c r="V67" s="586"/>
      <c r="W67" s="586"/>
      <c r="X67" s="586"/>
      <c r="Y67" s="586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585" t="s">
        <v>242</v>
      </c>
      <c r="AO67" s="585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247">
        <v>33</v>
      </c>
      <c r="BB67" s="232"/>
      <c r="BC67" s="587">
        <v>45000</v>
      </c>
      <c r="BD67" s="588"/>
      <c r="BE67" s="589"/>
    </row>
    <row r="68" spans="1:57" ht="15">
      <c r="A68" s="86">
        <v>3</v>
      </c>
      <c r="B68" s="528" t="s">
        <v>175</v>
      </c>
      <c r="C68" s="582"/>
      <c r="D68" s="582"/>
      <c r="E68" s="582"/>
      <c r="F68" s="582"/>
      <c r="G68" s="582"/>
      <c r="H68" s="582"/>
      <c r="I68" s="582"/>
      <c r="J68" s="582"/>
      <c r="K68" s="582"/>
      <c r="L68" s="582"/>
      <c r="M68" s="582"/>
      <c r="N68" s="582"/>
      <c r="O68" s="582"/>
      <c r="P68" s="582"/>
      <c r="Q68" s="582"/>
      <c r="R68" s="582"/>
      <c r="S68" s="582"/>
      <c r="T68" s="582"/>
      <c r="U68" s="582"/>
      <c r="V68" s="582"/>
      <c r="W68" s="582"/>
      <c r="X68" s="582"/>
      <c r="Y68" s="583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548"/>
      <c r="AO68" s="549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9"/>
      <c r="BB68" s="88"/>
      <c r="BC68" s="494"/>
      <c r="BD68" s="495"/>
      <c r="BE68" s="496"/>
    </row>
    <row r="69" spans="1:57" ht="15">
      <c r="A69" s="108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54"/>
      <c r="AT69" s="162" t="s">
        <v>134</v>
      </c>
      <c r="AU69" s="154"/>
      <c r="AV69" s="154"/>
      <c r="AW69" s="154"/>
      <c r="AX69" s="154"/>
      <c r="AY69" s="154"/>
      <c r="AZ69" s="154"/>
      <c r="BB69" s="163" t="s">
        <v>134</v>
      </c>
      <c r="BC69" s="576">
        <f>BC66+BC67</f>
        <v>52300</v>
      </c>
      <c r="BD69" s="577"/>
      <c r="BE69" s="578"/>
    </row>
    <row r="70" spans="1:57" ht="1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590"/>
      <c r="BD70" s="590"/>
      <c r="BE70" s="590"/>
    </row>
    <row r="72" spans="1:54" ht="15.75">
      <c r="A72" s="62" t="s">
        <v>15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</row>
    <row r="73" spans="1:54" ht="15.75">
      <c r="A73" s="62" t="s">
        <v>16</v>
      </c>
      <c r="B73" s="62"/>
      <c r="C73" s="62"/>
      <c r="D73" s="62"/>
      <c r="E73" s="208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516" t="s">
        <v>437</v>
      </c>
      <c r="AO73" s="516"/>
      <c r="AP73" s="516"/>
      <c r="AQ73" s="516"/>
      <c r="AR73" s="516"/>
      <c r="AS73" s="516"/>
      <c r="AT73" s="516"/>
      <c r="AU73" s="516"/>
      <c r="AV73" s="516"/>
      <c r="AW73" s="516"/>
      <c r="AX73" s="516"/>
      <c r="AY73" s="516"/>
      <c r="AZ73" s="516"/>
      <c r="BA73" s="516"/>
      <c r="BB73" s="62"/>
    </row>
    <row r="74" spans="1:54" ht="15.75">
      <c r="A74" s="62"/>
      <c r="B74" s="62"/>
      <c r="C74" s="62"/>
      <c r="D74" s="62"/>
      <c r="E74" s="209" t="s">
        <v>347</v>
      </c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508" t="s">
        <v>348</v>
      </c>
      <c r="AO74" s="508"/>
      <c r="AP74" s="508"/>
      <c r="AQ74" s="508"/>
      <c r="AR74" s="508"/>
      <c r="AS74" s="508"/>
      <c r="AT74" s="508"/>
      <c r="AU74" s="508"/>
      <c r="AV74" s="508"/>
      <c r="AW74" s="508"/>
      <c r="AX74" s="508"/>
      <c r="AY74" s="508"/>
      <c r="AZ74" s="508"/>
      <c r="BA74" s="508"/>
      <c r="BB74" s="62"/>
    </row>
    <row r="75" spans="1:54" ht="15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</row>
    <row r="76" spans="1:54" ht="15.75">
      <c r="A76" s="62" t="s">
        <v>349</v>
      </c>
      <c r="B76" s="62"/>
      <c r="C76" s="62"/>
      <c r="D76" s="62"/>
      <c r="E76" s="208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516" t="s">
        <v>375</v>
      </c>
      <c r="AO76" s="516"/>
      <c r="AP76" s="516"/>
      <c r="AQ76" s="516"/>
      <c r="AR76" s="516"/>
      <c r="AS76" s="516"/>
      <c r="AT76" s="516"/>
      <c r="AU76" s="516"/>
      <c r="AV76" s="516"/>
      <c r="AW76" s="516"/>
      <c r="AX76" s="516"/>
      <c r="AY76" s="516"/>
      <c r="AZ76" s="516"/>
      <c r="BA76" s="516"/>
      <c r="BB76" s="62"/>
    </row>
    <row r="77" spans="1:54" ht="15.75">
      <c r="A77" s="62" t="s">
        <v>16</v>
      </c>
      <c r="B77" s="62"/>
      <c r="C77" s="62"/>
      <c r="D77" s="62"/>
      <c r="E77" s="209" t="s">
        <v>347</v>
      </c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508" t="s">
        <v>348</v>
      </c>
      <c r="AO77" s="508"/>
      <c r="AP77" s="508"/>
      <c r="AQ77" s="508"/>
      <c r="AR77" s="508"/>
      <c r="AS77" s="508"/>
      <c r="AT77" s="508"/>
      <c r="AU77" s="508"/>
      <c r="AV77" s="508"/>
      <c r="AW77" s="508"/>
      <c r="AX77" s="508"/>
      <c r="AY77" s="508"/>
      <c r="AZ77" s="508"/>
      <c r="BA77" s="508"/>
      <c r="BB77" s="62"/>
    </row>
    <row r="78" spans="1:54" ht="15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</row>
    <row r="79" spans="1:54" ht="15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</row>
    <row r="80" spans="1:54" ht="15.75">
      <c r="A80" s="62" t="s">
        <v>350</v>
      </c>
      <c r="B80" s="62"/>
      <c r="C80" s="62"/>
      <c r="D80" s="208" t="s">
        <v>430</v>
      </c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208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516" t="s">
        <v>431</v>
      </c>
      <c r="BB80" s="516"/>
    </row>
    <row r="81" spans="1:54" ht="15.75">
      <c r="A81" s="62"/>
      <c r="B81" s="62"/>
      <c r="C81" s="62"/>
      <c r="D81" s="62" t="s">
        <v>351</v>
      </c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 t="s">
        <v>347</v>
      </c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508" t="s">
        <v>348</v>
      </c>
      <c r="BB81" s="508"/>
    </row>
  </sheetData>
  <sheetProtection/>
  <mergeCells count="135">
    <mergeCell ref="BC54:BE54"/>
    <mergeCell ref="AN57:AO57"/>
    <mergeCell ref="B55:Y55"/>
    <mergeCell ref="AN55:AO55"/>
    <mergeCell ref="BC55:BE55"/>
    <mergeCell ref="BC57:BE57"/>
    <mergeCell ref="AN76:BA76"/>
    <mergeCell ref="AN77:BA77"/>
    <mergeCell ref="BA80:BB80"/>
    <mergeCell ref="BA81:BB81"/>
    <mergeCell ref="E12:BA12"/>
    <mergeCell ref="B43:Y43"/>
    <mergeCell ref="B57:Y57"/>
    <mergeCell ref="B56:Y56"/>
    <mergeCell ref="B52:Y52"/>
    <mergeCell ref="AN52:AO52"/>
    <mergeCell ref="B53:Y53"/>
    <mergeCell ref="AN53:AO53"/>
    <mergeCell ref="B42:Y42"/>
    <mergeCell ref="AN42:AO42"/>
    <mergeCell ref="AN67:AO67"/>
    <mergeCell ref="BC67:BE67"/>
    <mergeCell ref="AN73:BA73"/>
    <mergeCell ref="AN74:BA74"/>
    <mergeCell ref="BC70:BE70"/>
    <mergeCell ref="BC69:BE69"/>
    <mergeCell ref="B65:Y65"/>
    <mergeCell ref="AN65:AO65"/>
    <mergeCell ref="BC65:BE65"/>
    <mergeCell ref="B68:Y68"/>
    <mergeCell ref="AN68:AO68"/>
    <mergeCell ref="BC68:BE68"/>
    <mergeCell ref="B66:Y66"/>
    <mergeCell ref="AN66:AO66"/>
    <mergeCell ref="BC66:BE66"/>
    <mergeCell ref="B67:Y67"/>
    <mergeCell ref="AO59:BA59"/>
    <mergeCell ref="BC59:BE59"/>
    <mergeCell ref="B64:Y64"/>
    <mergeCell ref="AN64:AO64"/>
    <mergeCell ref="BC64:BE64"/>
    <mergeCell ref="A62:BE62"/>
    <mergeCell ref="AN50:AO50"/>
    <mergeCell ref="BC50:BE50"/>
    <mergeCell ref="BC56:BE56"/>
    <mergeCell ref="B58:Y58"/>
    <mergeCell ref="AN58:AO58"/>
    <mergeCell ref="BC52:BE52"/>
    <mergeCell ref="BC53:BE53"/>
    <mergeCell ref="BC58:BE58"/>
    <mergeCell ref="B54:Y54"/>
    <mergeCell ref="AN54:AO54"/>
    <mergeCell ref="B51:Y51"/>
    <mergeCell ref="AN51:AO51"/>
    <mergeCell ref="BC51:BE51"/>
    <mergeCell ref="BC42:BE42"/>
    <mergeCell ref="AN44:AO44"/>
    <mergeCell ref="BC44:BE44"/>
    <mergeCell ref="BC43:BE43"/>
    <mergeCell ref="AN43:AO43"/>
    <mergeCell ref="A48:BE48"/>
    <mergeCell ref="B50:Y50"/>
    <mergeCell ref="B41:Y41"/>
    <mergeCell ref="AN41:AO41"/>
    <mergeCell ref="BC41:BE41"/>
    <mergeCell ref="B39:Y39"/>
    <mergeCell ref="AN39:AO39"/>
    <mergeCell ref="BC39:BE39"/>
    <mergeCell ref="B40:Y40"/>
    <mergeCell ref="AN40:AO40"/>
    <mergeCell ref="BC40:BE40"/>
    <mergeCell ref="B37:Y37"/>
    <mergeCell ref="AN37:AO37"/>
    <mergeCell ref="BC37:BE37"/>
    <mergeCell ref="B38:Y38"/>
    <mergeCell ref="AN38:AO38"/>
    <mergeCell ref="BC38:BE38"/>
    <mergeCell ref="BC28:BE28"/>
    <mergeCell ref="B35:Y35"/>
    <mergeCell ref="AN35:AO35"/>
    <mergeCell ref="BC35:BE35"/>
    <mergeCell ref="B36:Y36"/>
    <mergeCell ref="AN36:AO36"/>
    <mergeCell ref="BC36:BE36"/>
    <mergeCell ref="B26:Y26"/>
    <mergeCell ref="AN26:AO26"/>
    <mergeCell ref="BC26:BE26"/>
    <mergeCell ref="A33:BE33"/>
    <mergeCell ref="B27:AM27"/>
    <mergeCell ref="AN27:AO27"/>
    <mergeCell ref="AZ27:BA27"/>
    <mergeCell ref="BC27:BE27"/>
    <mergeCell ref="B28:AM28"/>
    <mergeCell ref="AN28:AO28"/>
    <mergeCell ref="B24:Y24"/>
    <mergeCell ref="AN24:AO24"/>
    <mergeCell ref="BC24:BE24"/>
    <mergeCell ref="B25:Y25"/>
    <mergeCell ref="AN25:AO25"/>
    <mergeCell ref="BC25:BE25"/>
    <mergeCell ref="AZ28:BA28"/>
    <mergeCell ref="B22:Y22"/>
    <mergeCell ref="AN22:AO22"/>
    <mergeCell ref="BC22:BE22"/>
    <mergeCell ref="B23:Y23"/>
    <mergeCell ref="AN23:AO23"/>
    <mergeCell ref="BC23:BE23"/>
    <mergeCell ref="B20:AM20"/>
    <mergeCell ref="AN20:AO20"/>
    <mergeCell ref="AZ20:BA20"/>
    <mergeCell ref="BC20:BE20"/>
    <mergeCell ref="B21:Y21"/>
    <mergeCell ref="AN21:AO21"/>
    <mergeCell ref="BC21:BE21"/>
    <mergeCell ref="B18:AM18"/>
    <mergeCell ref="AN18:AO18"/>
    <mergeCell ref="AZ18:BA18"/>
    <mergeCell ref="BC18:BE18"/>
    <mergeCell ref="B19:Y19"/>
    <mergeCell ref="AN19:AO19"/>
    <mergeCell ref="BC19:BE19"/>
    <mergeCell ref="A14:BE14"/>
    <mergeCell ref="B17:AM17"/>
    <mergeCell ref="AN17:AO17"/>
    <mergeCell ref="AZ17:BA17"/>
    <mergeCell ref="BC17:BE17"/>
    <mergeCell ref="A15:BE15"/>
    <mergeCell ref="A7:D7"/>
    <mergeCell ref="E7:BA7"/>
    <mergeCell ref="A9:D9"/>
    <mergeCell ref="BA1:BD1"/>
    <mergeCell ref="A3:BE3"/>
    <mergeCell ref="A4:BE4"/>
    <mergeCell ref="AP5:AY5"/>
    <mergeCell ref="E9:BA9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6" r:id="rId1"/>
  <rowBreaks count="1" manualBreakCount="1">
    <brk id="70" max="5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"/>
  <sheetViews>
    <sheetView view="pageBreakPreview" zoomScaleSheetLayoutView="100" zoomScalePageLayoutView="0" workbookViewId="0" topLeftCell="D1">
      <selection activeCell="E9" sqref="E9:BA9"/>
    </sheetView>
  </sheetViews>
  <sheetFormatPr defaultColWidth="9.00390625" defaultRowHeight="12.75"/>
  <cols>
    <col min="1" max="1" width="7.00390625" style="40" customWidth="1"/>
    <col min="2" max="3" width="9.125" style="40" customWidth="1"/>
    <col min="4" max="4" width="13.375" style="40" customWidth="1"/>
    <col min="5" max="5" width="19.375" style="40" customWidth="1"/>
    <col min="6" max="6" width="9.125" style="40" hidden="1" customWidth="1"/>
    <col min="7" max="7" width="4.375" style="40" hidden="1" customWidth="1"/>
    <col min="8" max="10" width="9.125" style="40" hidden="1" customWidth="1"/>
    <col min="11" max="11" width="6.25390625" style="40" hidden="1" customWidth="1"/>
    <col min="12" max="24" width="9.125" style="40" hidden="1" customWidth="1"/>
    <col min="25" max="25" width="13.875" style="40" customWidth="1"/>
    <col min="26" max="26" width="1.12109375" style="40" hidden="1" customWidth="1"/>
    <col min="27" max="27" width="9.125" style="40" hidden="1" customWidth="1"/>
    <col min="28" max="28" width="7.00390625" style="40" hidden="1" customWidth="1"/>
    <col min="29" max="39" width="9.125" style="40" hidden="1" customWidth="1"/>
    <col min="40" max="40" width="9.125" style="40" customWidth="1"/>
    <col min="41" max="41" width="4.00390625" style="40" customWidth="1"/>
    <col min="42" max="42" width="1.875" style="40" hidden="1" customWidth="1"/>
    <col min="43" max="44" width="9.125" style="40" hidden="1" customWidth="1"/>
    <col min="45" max="45" width="8.00390625" style="40" hidden="1" customWidth="1"/>
    <col min="46" max="52" width="9.125" style="40" hidden="1" customWidth="1"/>
    <col min="53" max="53" width="15.75390625" style="40" customWidth="1"/>
    <col min="54" max="54" width="17.125" style="40" customWidth="1"/>
    <col min="55" max="55" width="9.125" style="40" customWidth="1"/>
    <col min="56" max="56" width="0.12890625" style="40" customWidth="1"/>
    <col min="57" max="57" width="10.875" style="40" customWidth="1"/>
    <col min="58" max="58" width="16.75390625" style="40" customWidth="1"/>
    <col min="59" max="16384" width="9.125" style="40" customWidth="1"/>
  </cols>
  <sheetData>
    <row r="1" spans="1:57" ht="15.75">
      <c r="A1" s="35"/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5"/>
      <c r="AM1" s="38"/>
      <c r="AN1" s="38"/>
      <c r="AO1" s="38"/>
      <c r="AP1" s="38"/>
      <c r="AQ1" s="38"/>
      <c r="AR1" s="38"/>
      <c r="AS1" s="35"/>
      <c r="AT1" s="38"/>
      <c r="AU1" s="38"/>
      <c r="AV1" s="38"/>
      <c r="AW1" s="35"/>
      <c r="AX1" s="38"/>
      <c r="AY1" s="38"/>
      <c r="AZ1" s="38" t="s">
        <v>111</v>
      </c>
      <c r="BA1" s="456" t="s">
        <v>112</v>
      </c>
      <c r="BB1" s="456"/>
      <c r="BC1" s="456"/>
      <c r="BD1" s="456"/>
      <c r="BE1" s="39"/>
    </row>
    <row r="2" spans="1:57" ht="13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5.75">
      <c r="A3" s="457" t="s">
        <v>352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  <c r="BB3" s="457"/>
      <c r="BC3" s="457"/>
      <c r="BD3" s="457"/>
      <c r="BE3" s="457"/>
    </row>
    <row r="4" spans="1:57" ht="15.75">
      <c r="A4" s="457" t="s">
        <v>353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</row>
    <row r="5" spans="1:57" ht="15.75">
      <c r="A5" s="44"/>
      <c r="B5" s="44"/>
      <c r="C5" s="44"/>
      <c r="D5" s="44"/>
      <c r="E5" s="45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6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3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4" t="s">
        <v>22</v>
      </c>
      <c r="BA5" s="44"/>
      <c r="BB5" s="44"/>
      <c r="BC5" s="44"/>
      <c r="BD5" s="44"/>
      <c r="BE5" s="44"/>
    </row>
    <row r="6" spans="1:57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ht="44.25" customHeight="1">
      <c r="A7" s="453" t="s">
        <v>120</v>
      </c>
      <c r="B7" s="454"/>
      <c r="C7" s="454"/>
      <c r="D7" s="454"/>
      <c r="E7" s="455" t="s">
        <v>436</v>
      </c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7"/>
      <c r="BC7" s="47"/>
      <c r="BD7" s="47"/>
      <c r="BE7" s="47"/>
    </row>
    <row r="8" spans="1:57" ht="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ht="15">
      <c r="A9" s="453" t="s">
        <v>13</v>
      </c>
      <c r="B9" s="454"/>
      <c r="C9" s="454"/>
      <c r="D9" s="454"/>
      <c r="E9" s="459" t="s">
        <v>441</v>
      </c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  <c r="BB9" s="47"/>
      <c r="BC9" s="47"/>
      <c r="BD9" s="47"/>
      <c r="BE9" s="47"/>
    </row>
    <row r="10" spans="1:57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ht="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ht="15">
      <c r="A12" s="49" t="s">
        <v>121</v>
      </c>
      <c r="B12" s="49"/>
      <c r="C12" s="49"/>
      <c r="D12" s="49"/>
      <c r="E12" s="464" t="s">
        <v>384</v>
      </c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4"/>
      <c r="AO12" s="464"/>
      <c r="AP12" s="464"/>
      <c r="AQ12" s="464"/>
      <c r="AR12" s="464"/>
      <c r="AS12" s="464"/>
      <c r="AT12" s="464"/>
      <c r="AU12" s="464"/>
      <c r="AV12" s="464"/>
      <c r="AW12" s="464"/>
      <c r="AX12" s="464"/>
      <c r="AY12" s="464"/>
      <c r="AZ12" s="464"/>
      <c r="BA12" s="464"/>
      <c r="BB12" s="50"/>
      <c r="BC12" s="50"/>
      <c r="BD12" s="50"/>
      <c r="BE12" s="50"/>
    </row>
    <row r="13" spans="1:57" ht="15">
      <c r="A13" s="49"/>
      <c r="B13" s="49"/>
      <c r="C13" s="49"/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</row>
    <row r="14" spans="1:57" ht="15">
      <c r="A14" s="461"/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461"/>
      <c r="BA14" s="461"/>
      <c r="BB14" s="461"/>
      <c r="BC14" s="461"/>
      <c r="BD14" s="461"/>
      <c r="BE14" s="461"/>
    </row>
    <row r="15" spans="1:57" ht="15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B15" s="151"/>
      <c r="BC15" s="172"/>
      <c r="BD15" s="172"/>
      <c r="BE15" s="172"/>
    </row>
    <row r="16" spans="1:57" ht="15">
      <c r="A16" s="461" t="s">
        <v>277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/>
      <c r="BA16" s="461"/>
      <c r="BB16" s="461"/>
      <c r="BC16" s="461"/>
      <c r="BD16" s="461"/>
      <c r="BE16" s="461"/>
    </row>
    <row r="17" spans="1:57" ht="1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</row>
    <row r="18" spans="1:59" ht="44.25" customHeight="1">
      <c r="A18" s="54" t="s">
        <v>123</v>
      </c>
      <c r="B18" s="491" t="s">
        <v>124</v>
      </c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1"/>
      <c r="AG18" s="491"/>
      <c r="AH18" s="491"/>
      <c r="AI18" s="491"/>
      <c r="AJ18" s="491"/>
      <c r="AK18" s="491"/>
      <c r="AL18" s="491"/>
      <c r="AM18" s="491"/>
      <c r="AN18" s="491"/>
      <c r="AO18" s="491"/>
      <c r="AP18" s="491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492"/>
      <c r="BB18" s="84" t="s">
        <v>278</v>
      </c>
      <c r="BC18" s="490" t="s">
        <v>427</v>
      </c>
      <c r="BD18" s="491"/>
      <c r="BE18" s="492"/>
      <c r="BF18" s="54" t="s">
        <v>147</v>
      </c>
      <c r="BG18" s="174"/>
    </row>
    <row r="19" spans="1:59" ht="15">
      <c r="A19" s="86">
        <v>1</v>
      </c>
      <c r="B19" s="495">
        <v>2</v>
      </c>
      <c r="C19" s="495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5"/>
      <c r="AL19" s="495"/>
      <c r="AM19" s="495"/>
      <c r="AN19" s="495"/>
      <c r="AO19" s="495"/>
      <c r="AP19" s="495"/>
      <c r="AQ19" s="495"/>
      <c r="AR19" s="495"/>
      <c r="AS19" s="495"/>
      <c r="AT19" s="495"/>
      <c r="AU19" s="495"/>
      <c r="AV19" s="495"/>
      <c r="AW19" s="495"/>
      <c r="AX19" s="495"/>
      <c r="AY19" s="495"/>
      <c r="AZ19" s="495"/>
      <c r="BA19" s="496"/>
      <c r="BB19" s="88">
        <v>3</v>
      </c>
      <c r="BC19" s="494">
        <v>4</v>
      </c>
      <c r="BD19" s="495"/>
      <c r="BE19" s="496"/>
      <c r="BF19" s="86">
        <v>5</v>
      </c>
      <c r="BG19" s="111"/>
    </row>
    <row r="20" spans="1:59" ht="15" customHeight="1">
      <c r="A20" s="86">
        <v>1</v>
      </c>
      <c r="B20" s="528" t="s">
        <v>383</v>
      </c>
      <c r="C20" s="582"/>
      <c r="D20" s="582"/>
      <c r="E20" s="582"/>
      <c r="F20" s="582"/>
      <c r="G20" s="582"/>
      <c r="H20" s="582"/>
      <c r="I20" s="582"/>
      <c r="J20" s="582"/>
      <c r="K20" s="582"/>
      <c r="L20" s="582"/>
      <c r="M20" s="582"/>
      <c r="N20" s="582"/>
      <c r="O20" s="582"/>
      <c r="P20" s="582"/>
      <c r="Q20" s="582"/>
      <c r="R20" s="582"/>
      <c r="S20" s="582"/>
      <c r="T20" s="582"/>
      <c r="U20" s="582"/>
      <c r="V20" s="582"/>
      <c r="W20" s="582"/>
      <c r="X20" s="582"/>
      <c r="Y20" s="582"/>
      <c r="Z20" s="582"/>
      <c r="AA20" s="582"/>
      <c r="AB20" s="582"/>
      <c r="AC20" s="582"/>
      <c r="AD20" s="582"/>
      <c r="AE20" s="582"/>
      <c r="AF20" s="582"/>
      <c r="AG20" s="582"/>
      <c r="AH20" s="582"/>
      <c r="AI20" s="582"/>
      <c r="AJ20" s="582"/>
      <c r="AK20" s="582"/>
      <c r="AL20" s="582"/>
      <c r="AM20" s="582"/>
      <c r="AN20" s="582"/>
      <c r="AO20" s="582"/>
      <c r="AP20" s="582"/>
      <c r="AQ20" s="582"/>
      <c r="AR20" s="582"/>
      <c r="AS20" s="582"/>
      <c r="AT20" s="582"/>
      <c r="AU20" s="582"/>
      <c r="AV20" s="582"/>
      <c r="AW20" s="582"/>
      <c r="AX20" s="582"/>
      <c r="AY20" s="582"/>
      <c r="AZ20" s="582"/>
      <c r="BA20" s="583"/>
      <c r="BB20" s="88">
        <v>4</v>
      </c>
      <c r="BC20" s="494">
        <f>BF20/BB20</f>
        <v>10700</v>
      </c>
      <c r="BD20" s="536"/>
      <c r="BE20" s="532"/>
      <c r="BF20" s="213">
        <v>42800</v>
      </c>
      <c r="BG20" s="178"/>
    </row>
    <row r="21" spans="1:59" ht="15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C21" s="151"/>
      <c r="BD21" s="151"/>
      <c r="BE21" s="151" t="s">
        <v>134</v>
      </c>
      <c r="BF21" s="183">
        <f>BF20</f>
        <v>42800</v>
      </c>
      <c r="BG21" s="151"/>
    </row>
    <row r="22" spans="1:57" ht="15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51"/>
      <c r="BB22" s="151"/>
      <c r="BC22" s="151"/>
      <c r="BD22" s="151"/>
      <c r="BE22" s="151"/>
    </row>
    <row r="24" spans="1:54" ht="15.75">
      <c r="A24" s="62" t="s">
        <v>15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</row>
    <row r="25" spans="1:54" ht="15.75">
      <c r="A25" s="62" t="s">
        <v>16</v>
      </c>
      <c r="B25" s="62"/>
      <c r="C25" s="62"/>
      <c r="D25" s="62"/>
      <c r="E25" s="208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516" t="s">
        <v>437</v>
      </c>
      <c r="AO25" s="516"/>
      <c r="AP25" s="516"/>
      <c r="AQ25" s="516"/>
      <c r="AR25" s="516"/>
      <c r="AS25" s="516"/>
      <c r="AT25" s="516"/>
      <c r="AU25" s="516"/>
      <c r="AV25" s="516"/>
      <c r="AW25" s="516"/>
      <c r="AX25" s="516"/>
      <c r="AY25" s="516"/>
      <c r="AZ25" s="516"/>
      <c r="BA25" s="516"/>
      <c r="BB25" s="62"/>
    </row>
    <row r="26" spans="1:54" ht="15.75">
      <c r="A26" s="62"/>
      <c r="B26" s="62"/>
      <c r="C26" s="62"/>
      <c r="D26" s="62"/>
      <c r="E26" s="209" t="s">
        <v>347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508" t="s">
        <v>348</v>
      </c>
      <c r="AO26" s="508"/>
      <c r="AP26" s="508"/>
      <c r="AQ26" s="508"/>
      <c r="AR26" s="508"/>
      <c r="AS26" s="508"/>
      <c r="AT26" s="508"/>
      <c r="AU26" s="508"/>
      <c r="AV26" s="508"/>
      <c r="AW26" s="508"/>
      <c r="AX26" s="508"/>
      <c r="AY26" s="508"/>
      <c r="AZ26" s="508"/>
      <c r="BA26" s="508"/>
      <c r="BB26" s="62"/>
    </row>
    <row r="27" spans="1:54" ht="15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</row>
    <row r="28" spans="1:54" ht="15.75">
      <c r="A28" s="62" t="s">
        <v>349</v>
      </c>
      <c r="B28" s="62"/>
      <c r="C28" s="62"/>
      <c r="D28" s="62"/>
      <c r="E28" s="208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516" t="s">
        <v>375</v>
      </c>
      <c r="AO28" s="516"/>
      <c r="AP28" s="516"/>
      <c r="AQ28" s="516"/>
      <c r="AR28" s="516"/>
      <c r="AS28" s="516"/>
      <c r="AT28" s="516"/>
      <c r="AU28" s="516"/>
      <c r="AV28" s="516"/>
      <c r="AW28" s="516"/>
      <c r="AX28" s="516"/>
      <c r="AY28" s="516"/>
      <c r="AZ28" s="516"/>
      <c r="BA28" s="516"/>
      <c r="BB28" s="62"/>
    </row>
    <row r="29" spans="1:54" ht="15.75">
      <c r="A29" s="62" t="s">
        <v>16</v>
      </c>
      <c r="B29" s="62"/>
      <c r="C29" s="62"/>
      <c r="D29" s="62"/>
      <c r="E29" s="209" t="s">
        <v>347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508" t="s">
        <v>348</v>
      </c>
      <c r="AO29" s="508"/>
      <c r="AP29" s="508"/>
      <c r="AQ29" s="508"/>
      <c r="AR29" s="508"/>
      <c r="AS29" s="508"/>
      <c r="AT29" s="508"/>
      <c r="AU29" s="508"/>
      <c r="AV29" s="508"/>
      <c r="AW29" s="508"/>
      <c r="AX29" s="508"/>
      <c r="AY29" s="508"/>
      <c r="AZ29" s="508"/>
      <c r="BA29" s="508"/>
      <c r="BB29" s="62"/>
    </row>
    <row r="30" spans="1:54" ht="15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</row>
    <row r="31" spans="1:54" ht="15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</row>
    <row r="32" spans="1:54" ht="15.75">
      <c r="A32" s="62" t="s">
        <v>350</v>
      </c>
      <c r="B32" s="62"/>
      <c r="C32" s="62"/>
      <c r="D32" s="208" t="s">
        <v>432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208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516" t="s">
        <v>431</v>
      </c>
      <c r="BB32" s="516"/>
    </row>
    <row r="33" spans="1:54" ht="15.75">
      <c r="A33" s="62"/>
      <c r="B33" s="62"/>
      <c r="C33" s="62"/>
      <c r="D33" s="62" t="s">
        <v>351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 t="s">
        <v>347</v>
      </c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508" t="s">
        <v>348</v>
      </c>
      <c r="BB33" s="508"/>
    </row>
  </sheetData>
  <sheetProtection/>
  <mergeCells count="23">
    <mergeCell ref="BA1:BD1"/>
    <mergeCell ref="A4:BE4"/>
    <mergeCell ref="AN25:BA25"/>
    <mergeCell ref="BA33:BB33"/>
    <mergeCell ref="E12:BA12"/>
    <mergeCell ref="A3:BE3"/>
    <mergeCell ref="AP5:AY5"/>
    <mergeCell ref="A7:D7"/>
    <mergeCell ref="E7:BA7"/>
    <mergeCell ref="A9:D9"/>
    <mergeCell ref="E9:BA9"/>
    <mergeCell ref="B19:BA19"/>
    <mergeCell ref="BC19:BE19"/>
    <mergeCell ref="B20:BA20"/>
    <mergeCell ref="BC20:BE20"/>
    <mergeCell ref="A14:BE14"/>
    <mergeCell ref="A16:BE16"/>
    <mergeCell ref="B18:BA18"/>
    <mergeCell ref="BC18:BE18"/>
    <mergeCell ref="AN28:BA28"/>
    <mergeCell ref="AN29:BA29"/>
    <mergeCell ref="BA32:BB32"/>
    <mergeCell ref="AN26:BA26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BE78"/>
  <sheetViews>
    <sheetView view="pageBreakPreview" zoomScaleSheetLayoutView="100" zoomScalePageLayoutView="0" workbookViewId="0" topLeftCell="A25">
      <selection activeCell="BB31" sqref="BB31"/>
    </sheetView>
  </sheetViews>
  <sheetFormatPr defaultColWidth="9.00390625" defaultRowHeight="12.75"/>
  <cols>
    <col min="1" max="1" width="7.00390625" style="40" customWidth="1"/>
    <col min="2" max="3" width="9.125" style="40" customWidth="1"/>
    <col min="4" max="4" width="13.375" style="40" customWidth="1"/>
    <col min="5" max="5" width="19.375" style="40" customWidth="1"/>
    <col min="6" max="6" width="9.125" style="40" hidden="1" customWidth="1"/>
    <col min="7" max="7" width="4.375" style="40" hidden="1" customWidth="1"/>
    <col min="8" max="10" width="9.125" style="40" hidden="1" customWidth="1"/>
    <col min="11" max="11" width="6.25390625" style="40" hidden="1" customWidth="1"/>
    <col min="12" max="24" width="9.125" style="40" hidden="1" customWidth="1"/>
    <col min="25" max="25" width="13.875" style="40" customWidth="1"/>
    <col min="26" max="26" width="1.12109375" style="40" hidden="1" customWidth="1"/>
    <col min="27" max="27" width="9.125" style="40" hidden="1" customWidth="1"/>
    <col min="28" max="28" width="7.00390625" style="40" hidden="1" customWidth="1"/>
    <col min="29" max="39" width="9.125" style="40" hidden="1" customWidth="1"/>
    <col min="40" max="40" width="9.125" style="40" customWidth="1"/>
    <col min="41" max="41" width="4.00390625" style="40" customWidth="1"/>
    <col min="42" max="42" width="1.875" style="40" hidden="1" customWidth="1"/>
    <col min="43" max="44" width="9.125" style="40" hidden="1" customWidth="1"/>
    <col min="45" max="45" width="8.00390625" style="40" hidden="1" customWidth="1"/>
    <col min="46" max="52" width="9.125" style="40" hidden="1" customWidth="1"/>
    <col min="53" max="53" width="15.75390625" style="40" customWidth="1"/>
    <col min="54" max="54" width="17.125" style="40" customWidth="1"/>
    <col min="55" max="55" width="9.125" style="40" customWidth="1"/>
    <col min="56" max="56" width="0.12890625" style="40" customWidth="1"/>
    <col min="57" max="57" width="10.875" style="40" customWidth="1"/>
    <col min="58" max="16384" width="9.125" style="40" customWidth="1"/>
  </cols>
  <sheetData>
    <row r="1" spans="1:57" ht="15.75">
      <c r="A1" s="35"/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5"/>
      <c r="AM1" s="38"/>
      <c r="AN1" s="38"/>
      <c r="AO1" s="38"/>
      <c r="AP1" s="38"/>
      <c r="AQ1" s="38"/>
      <c r="AR1" s="38"/>
      <c r="AS1" s="35"/>
      <c r="AT1" s="38"/>
      <c r="AU1" s="38"/>
      <c r="AV1" s="38"/>
      <c r="AW1" s="35"/>
      <c r="AX1" s="38"/>
      <c r="AY1" s="38"/>
      <c r="AZ1" s="38" t="s">
        <v>111</v>
      </c>
      <c r="BA1" s="456" t="s">
        <v>112</v>
      </c>
      <c r="BB1" s="456"/>
      <c r="BC1" s="456"/>
      <c r="BD1" s="456"/>
      <c r="BE1" s="39"/>
    </row>
    <row r="2" spans="1:57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5.75">
      <c r="A3" s="457" t="s">
        <v>352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  <c r="BB3" s="457"/>
      <c r="BC3" s="457"/>
      <c r="BD3" s="457"/>
      <c r="BE3" s="457"/>
    </row>
    <row r="4" spans="1:57" ht="15.75">
      <c r="A4" s="457" t="s">
        <v>353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</row>
    <row r="5" spans="1:57" ht="15.75">
      <c r="A5" s="44"/>
      <c r="B5" s="44"/>
      <c r="C5" s="44"/>
      <c r="D5" s="44"/>
      <c r="E5" s="45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6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3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4" t="s">
        <v>22</v>
      </c>
      <c r="BA5" s="44"/>
      <c r="BB5" s="44"/>
      <c r="BC5" s="44"/>
      <c r="BD5" s="44"/>
      <c r="BE5" s="44"/>
    </row>
    <row r="6" spans="1:57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ht="54" customHeight="1">
      <c r="A7" s="453" t="s">
        <v>120</v>
      </c>
      <c r="B7" s="454"/>
      <c r="C7" s="454"/>
      <c r="D7" s="454"/>
      <c r="E7" s="455" t="s">
        <v>436</v>
      </c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7"/>
      <c r="BC7" s="47"/>
      <c r="BD7" s="47"/>
      <c r="BE7" s="47"/>
    </row>
    <row r="8" spans="1:57" ht="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ht="15">
      <c r="A9" s="453" t="s">
        <v>13</v>
      </c>
      <c r="B9" s="454"/>
      <c r="C9" s="454"/>
      <c r="D9" s="454"/>
      <c r="E9" s="459" t="s">
        <v>441</v>
      </c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  <c r="BB9" s="47"/>
      <c r="BC9" s="47"/>
      <c r="BD9" s="47"/>
      <c r="BE9" s="47"/>
    </row>
    <row r="10" spans="1:57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ht="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ht="15">
      <c r="A12" s="49" t="s">
        <v>121</v>
      </c>
      <c r="B12" s="49"/>
      <c r="C12" s="49"/>
      <c r="D12" s="49"/>
      <c r="E12" s="464" t="s">
        <v>385</v>
      </c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4"/>
      <c r="AO12" s="464"/>
      <c r="AP12" s="464"/>
      <c r="AQ12" s="464"/>
      <c r="AR12" s="464"/>
      <c r="AS12" s="464"/>
      <c r="AT12" s="464"/>
      <c r="AU12" s="464"/>
      <c r="AV12" s="464"/>
      <c r="AW12" s="464"/>
      <c r="AX12" s="464"/>
      <c r="AY12" s="464"/>
      <c r="AZ12" s="464"/>
      <c r="BA12" s="464"/>
      <c r="BB12" s="50"/>
      <c r="BC12" s="50"/>
      <c r="BD12" s="50"/>
      <c r="BE12" s="50"/>
    </row>
    <row r="13" spans="1:57" ht="15">
      <c r="A13" s="49"/>
      <c r="B13" s="49"/>
      <c r="C13" s="49"/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</row>
    <row r="14" spans="1:57" ht="15">
      <c r="A14" s="461"/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461"/>
      <c r="BA14" s="461"/>
      <c r="BB14" s="461"/>
      <c r="BC14" s="461"/>
      <c r="BD14" s="461"/>
      <c r="BE14" s="461"/>
    </row>
    <row r="15" spans="1:57" ht="15">
      <c r="A15" s="462" t="s">
        <v>122</v>
      </c>
      <c r="B15" s="462"/>
      <c r="C15" s="462"/>
      <c r="D15" s="462"/>
      <c r="E15" s="462"/>
      <c r="F15" s="462"/>
      <c r="G15" s="462"/>
      <c r="H15" s="462"/>
      <c r="I15" s="462"/>
      <c r="J15" s="462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63"/>
      <c r="BC15" s="463"/>
      <c r="BD15" s="463"/>
      <c r="BE15" s="463"/>
    </row>
    <row r="16" spans="1:57" ht="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57" ht="30">
      <c r="A17" s="54" t="s">
        <v>123</v>
      </c>
      <c r="B17" s="469" t="s">
        <v>124</v>
      </c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471" t="s">
        <v>125</v>
      </c>
      <c r="AO17" s="470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5" t="s">
        <v>126</v>
      </c>
      <c r="BB17" s="55" t="s">
        <v>439</v>
      </c>
      <c r="BC17" s="53"/>
      <c r="BD17" s="53"/>
      <c r="BE17" s="53"/>
    </row>
    <row r="18" spans="1:56" ht="15">
      <c r="A18" s="56"/>
      <c r="B18" s="472">
        <v>1</v>
      </c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474">
        <v>2</v>
      </c>
      <c r="AO18" s="47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7">
        <v>3</v>
      </c>
      <c r="BB18" s="57">
        <v>4</v>
      </c>
      <c r="BC18" s="53"/>
      <c r="BD18" s="53"/>
    </row>
    <row r="19" spans="1:56" ht="15">
      <c r="A19" s="56">
        <v>1</v>
      </c>
      <c r="B19" s="475" t="s">
        <v>128</v>
      </c>
      <c r="C19" s="465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470">
        <f>6992+1715</f>
        <v>8707</v>
      </c>
      <c r="AO19" s="470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8">
        <v>12</v>
      </c>
      <c r="BB19" s="241">
        <f>AN19*BA19</f>
        <v>104484</v>
      </c>
      <c r="BC19" s="53"/>
      <c r="BD19" s="53"/>
    </row>
    <row r="20" spans="1:56" ht="15">
      <c r="A20" s="56">
        <v>2</v>
      </c>
      <c r="B20" s="475" t="s">
        <v>129</v>
      </c>
      <c r="C20" s="465"/>
      <c r="D20" s="465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470">
        <v>4945.03</v>
      </c>
      <c r="AO20" s="470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8">
        <v>12</v>
      </c>
      <c r="BB20" s="241">
        <f>AN20*BA20</f>
        <v>59340.36</v>
      </c>
      <c r="BC20" s="53"/>
      <c r="BD20" s="53"/>
    </row>
    <row r="21" spans="1:56" ht="15">
      <c r="A21" s="56"/>
      <c r="B21" s="465" t="s">
        <v>130</v>
      </c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09"/>
      <c r="AO21" s="488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8"/>
      <c r="BB21" s="241"/>
      <c r="BC21" s="53"/>
      <c r="BD21" s="53"/>
    </row>
    <row r="22" spans="1:56" ht="15">
      <c r="A22" s="56"/>
      <c r="B22" s="511" t="s">
        <v>360</v>
      </c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  <c r="T22" s="512"/>
      <c r="U22" s="512"/>
      <c r="V22" s="512"/>
      <c r="W22" s="512"/>
      <c r="X22" s="512"/>
      <c r="Y22" s="51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14" t="s">
        <v>32</v>
      </c>
      <c r="AO22" s="515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244" t="s">
        <v>32</v>
      </c>
      <c r="BB22" s="245" t="s">
        <v>32</v>
      </c>
      <c r="BC22" s="53"/>
      <c r="BD22" s="53"/>
    </row>
    <row r="23" spans="1:56" ht="31.5" customHeight="1">
      <c r="A23" s="56"/>
      <c r="B23" s="511" t="s">
        <v>361</v>
      </c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2"/>
      <c r="U23" s="512"/>
      <c r="V23" s="512"/>
      <c r="W23" s="512"/>
      <c r="X23" s="512"/>
      <c r="Y23" s="51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14" t="s">
        <v>32</v>
      </c>
      <c r="AO23" s="515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244" t="s">
        <v>32</v>
      </c>
      <c r="BB23" s="245" t="s">
        <v>32</v>
      </c>
      <c r="BC23" s="53"/>
      <c r="BD23" s="53"/>
    </row>
    <row r="24" spans="1:56" ht="15">
      <c r="A24" s="56"/>
      <c r="B24" s="511" t="s">
        <v>355</v>
      </c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2"/>
      <c r="U24" s="512"/>
      <c r="V24" s="512"/>
      <c r="W24" s="512"/>
      <c r="X24" s="512"/>
      <c r="Y24" s="51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14" t="s">
        <v>32</v>
      </c>
      <c r="AO24" s="515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244" t="s">
        <v>32</v>
      </c>
      <c r="BB24" s="245" t="s">
        <v>32</v>
      </c>
      <c r="BC24" s="53"/>
      <c r="BD24" s="53"/>
    </row>
    <row r="25" spans="1:56" ht="33" customHeight="1">
      <c r="A25" s="56"/>
      <c r="B25" s="511" t="s">
        <v>356</v>
      </c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14" t="s">
        <v>32</v>
      </c>
      <c r="AO25" s="515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244" t="s">
        <v>32</v>
      </c>
      <c r="BB25" s="245" t="s">
        <v>32</v>
      </c>
      <c r="BC25" s="53"/>
      <c r="BD25" s="53"/>
    </row>
    <row r="26" spans="1:56" ht="30.75" customHeight="1">
      <c r="A26" s="56"/>
      <c r="B26" s="511" t="s">
        <v>362</v>
      </c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512"/>
      <c r="T26" s="512"/>
      <c r="U26" s="512"/>
      <c r="V26" s="512"/>
      <c r="W26" s="512"/>
      <c r="X26" s="512"/>
      <c r="Y26" s="51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14" t="s">
        <v>32</v>
      </c>
      <c r="AO26" s="515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244" t="s">
        <v>32</v>
      </c>
      <c r="BB26" s="245" t="s">
        <v>32</v>
      </c>
      <c r="BC26" s="53"/>
      <c r="BD26" s="53"/>
    </row>
    <row r="27" spans="1:56" ht="15">
      <c r="A27" s="56"/>
      <c r="B27" s="511" t="s">
        <v>357</v>
      </c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2"/>
      <c r="T27" s="512"/>
      <c r="U27" s="512"/>
      <c r="V27" s="512"/>
      <c r="W27" s="512"/>
      <c r="X27" s="512"/>
      <c r="Y27" s="51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14" t="s">
        <v>32</v>
      </c>
      <c r="AO27" s="515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244" t="s">
        <v>32</v>
      </c>
      <c r="BB27" s="245" t="s">
        <v>32</v>
      </c>
      <c r="BC27" s="53"/>
      <c r="BD27" s="53"/>
    </row>
    <row r="28" spans="1:56" ht="48.75" customHeight="1">
      <c r="A28" s="56"/>
      <c r="B28" s="511" t="s">
        <v>358</v>
      </c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2"/>
      <c r="U28" s="512"/>
      <c r="V28" s="512"/>
      <c r="W28" s="512"/>
      <c r="X28" s="512"/>
      <c r="Y28" s="51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14" t="s">
        <v>32</v>
      </c>
      <c r="AO28" s="515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244" t="s">
        <v>32</v>
      </c>
      <c r="BB28" s="245" t="s">
        <v>32</v>
      </c>
      <c r="BC28" s="53"/>
      <c r="BD28" s="53"/>
    </row>
    <row r="29" spans="1:56" ht="24.75" customHeight="1">
      <c r="A29" s="56"/>
      <c r="B29" s="511" t="s">
        <v>359</v>
      </c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14" t="s">
        <v>32</v>
      </c>
      <c r="AO29" s="515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244" t="s">
        <v>32</v>
      </c>
      <c r="BB29" s="245" t="s">
        <v>32</v>
      </c>
      <c r="BC29" s="53"/>
      <c r="BD29" s="53"/>
    </row>
    <row r="30" spans="1:56" ht="15">
      <c r="A30" s="56">
        <v>3</v>
      </c>
      <c r="B30" s="465" t="s">
        <v>131</v>
      </c>
      <c r="C30" s="466"/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466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479">
        <v>24259.83</v>
      </c>
      <c r="AO30" s="487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8">
        <v>12</v>
      </c>
      <c r="BB30" s="241">
        <v>219075.64</v>
      </c>
      <c r="BC30" s="53"/>
      <c r="BD30" s="53"/>
    </row>
    <row r="31" spans="1:56" ht="15">
      <c r="A31" s="56"/>
      <c r="B31" s="465" t="s">
        <v>130</v>
      </c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466"/>
      <c r="U31" s="466"/>
      <c r="V31" s="466"/>
      <c r="W31" s="466"/>
      <c r="X31" s="466"/>
      <c r="Y31" s="466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09"/>
      <c r="AO31" s="488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8"/>
      <c r="BB31" s="241"/>
      <c r="BC31" s="53"/>
      <c r="BD31" s="53"/>
    </row>
    <row r="32" spans="1:56" ht="15">
      <c r="A32" s="56"/>
      <c r="B32" s="465" t="s">
        <v>363</v>
      </c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466"/>
      <c r="X32" s="466"/>
      <c r="Y32" s="466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09"/>
      <c r="AO32" s="488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8"/>
      <c r="BB32" s="58"/>
      <c r="BC32" s="53"/>
      <c r="BD32" s="53"/>
    </row>
    <row r="33" spans="1:56" ht="15">
      <c r="A33" s="56"/>
      <c r="B33" s="465" t="s">
        <v>364</v>
      </c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  <c r="X33" s="466"/>
      <c r="Y33" s="466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09"/>
      <c r="AO33" s="488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8"/>
      <c r="BB33" s="58"/>
      <c r="BC33" s="53"/>
      <c r="BD33" s="53"/>
    </row>
    <row r="34" spans="1:56" ht="15">
      <c r="A34" s="56"/>
      <c r="B34" s="465" t="s">
        <v>365</v>
      </c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66"/>
      <c r="V34" s="466"/>
      <c r="W34" s="466"/>
      <c r="X34" s="466"/>
      <c r="Y34" s="466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09"/>
      <c r="AO34" s="488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8"/>
      <c r="BB34" s="58"/>
      <c r="BC34" s="53"/>
      <c r="BD34" s="53"/>
    </row>
    <row r="35" spans="1:56" ht="15">
      <c r="A35" s="56"/>
      <c r="B35" s="465" t="s">
        <v>366</v>
      </c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6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09"/>
      <c r="AO35" s="488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8"/>
      <c r="BB35" s="58"/>
      <c r="BC35" s="53"/>
      <c r="BD35" s="53"/>
    </row>
    <row r="36" spans="1:56" ht="15">
      <c r="A36" s="56"/>
      <c r="B36" s="465" t="s">
        <v>372</v>
      </c>
      <c r="C36" s="466"/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6"/>
      <c r="W36" s="466"/>
      <c r="X36" s="466"/>
      <c r="Y36" s="466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09"/>
      <c r="AO36" s="488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8"/>
      <c r="BB36" s="58"/>
      <c r="BC36" s="53"/>
      <c r="BD36" s="53"/>
    </row>
    <row r="37" spans="1:56" ht="15">
      <c r="A37" s="56"/>
      <c r="B37" s="465" t="s">
        <v>367</v>
      </c>
      <c r="C37" s="466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6"/>
      <c r="U37" s="466"/>
      <c r="V37" s="466"/>
      <c r="W37" s="466"/>
      <c r="X37" s="466"/>
      <c r="Y37" s="466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09"/>
      <c r="AO37" s="488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8"/>
      <c r="BB37" s="58"/>
      <c r="BC37" s="53"/>
      <c r="BD37" s="53"/>
    </row>
    <row r="38" spans="1:56" ht="15">
      <c r="A38" s="56"/>
      <c r="B38" s="465" t="s">
        <v>368</v>
      </c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466"/>
      <c r="U38" s="466"/>
      <c r="V38" s="466"/>
      <c r="W38" s="466"/>
      <c r="X38" s="466"/>
      <c r="Y38" s="466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09"/>
      <c r="AO38" s="488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8"/>
      <c r="BB38" s="58"/>
      <c r="BC38" s="53"/>
      <c r="BD38" s="53"/>
    </row>
    <row r="39" spans="1:56" ht="15">
      <c r="A39" s="56"/>
      <c r="B39" s="465" t="s">
        <v>132</v>
      </c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09"/>
      <c r="AO39" s="488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8"/>
      <c r="BB39" s="58"/>
      <c r="BC39" s="53"/>
      <c r="BD39" s="53"/>
    </row>
    <row r="40" spans="1:56" ht="15">
      <c r="A40" s="56"/>
      <c r="B40" s="465" t="s">
        <v>130</v>
      </c>
      <c r="C40" s="466"/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6"/>
      <c r="P40" s="466"/>
      <c r="Q40" s="466"/>
      <c r="R40" s="466"/>
      <c r="S40" s="466"/>
      <c r="T40" s="466"/>
      <c r="U40" s="466"/>
      <c r="V40" s="466"/>
      <c r="W40" s="466"/>
      <c r="X40" s="466"/>
      <c r="Y40" s="466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09"/>
      <c r="AO40" s="488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8"/>
      <c r="BB40" s="58"/>
      <c r="BC40" s="53"/>
      <c r="BD40" s="53"/>
    </row>
    <row r="41" spans="1:56" ht="15">
      <c r="A41" s="56"/>
      <c r="B41" s="465" t="s">
        <v>369</v>
      </c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09"/>
      <c r="AO41" s="488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8"/>
      <c r="BB41" s="58"/>
      <c r="BC41" s="53"/>
      <c r="BD41" s="53"/>
    </row>
    <row r="42" spans="1:56" ht="15">
      <c r="A42" s="56"/>
      <c r="B42" s="465" t="s">
        <v>370</v>
      </c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466"/>
      <c r="W42" s="466"/>
      <c r="X42" s="466"/>
      <c r="Y42" s="466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09"/>
      <c r="AO42" s="488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8"/>
      <c r="BB42" s="58"/>
      <c r="BC42" s="53"/>
      <c r="BD42" s="53"/>
    </row>
    <row r="43" spans="1:56" ht="15">
      <c r="A43" s="56"/>
      <c r="B43" s="465"/>
      <c r="C43" s="466"/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466"/>
      <c r="U43" s="466"/>
      <c r="V43" s="466"/>
      <c r="W43" s="466"/>
      <c r="X43" s="466"/>
      <c r="Y43" s="466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09"/>
      <c r="AO43" s="488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8"/>
      <c r="BB43" s="58"/>
      <c r="BC43" s="53"/>
      <c r="BD43" s="53"/>
    </row>
    <row r="44" spans="1:56" ht="15">
      <c r="A44" s="56"/>
      <c r="B44" s="469"/>
      <c r="C44" s="470"/>
      <c r="D44" s="470"/>
      <c r="E44" s="470"/>
      <c r="F44" s="470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470"/>
      <c r="X44" s="470"/>
      <c r="Y44" s="470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09"/>
      <c r="AO44" s="488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8"/>
      <c r="BB44" s="58"/>
      <c r="BC44" s="53"/>
      <c r="BD44" s="53"/>
    </row>
    <row r="45" spans="1:56" ht="15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9" t="s">
        <v>134</v>
      </c>
      <c r="BB45" s="60">
        <f>BB19+BB20+BB30</f>
        <v>382900</v>
      </c>
      <c r="BC45" s="242"/>
      <c r="BD45" s="53"/>
    </row>
    <row r="46" spans="1:56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</row>
    <row r="47" spans="1:56" ht="15">
      <c r="A47" s="61" t="s">
        <v>135</v>
      </c>
      <c r="B47" s="61"/>
      <c r="C47" s="61"/>
      <c r="D47" s="61"/>
      <c r="E47" s="61"/>
      <c r="F47" s="6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</row>
    <row r="48" spans="1:56" ht="15">
      <c r="A48" s="61"/>
      <c r="B48" s="61"/>
      <c r="C48" s="61"/>
      <c r="D48" s="61"/>
      <c r="E48" s="61"/>
      <c r="F48" s="6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</row>
    <row r="49" spans="1:56" ht="15">
      <c r="A49" s="61"/>
      <c r="B49" s="61"/>
      <c r="C49" s="61"/>
      <c r="D49" s="61"/>
      <c r="E49" s="61"/>
      <c r="F49" s="6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</row>
    <row r="50" spans="1:56" ht="15.75">
      <c r="A50" s="62" t="s">
        <v>136</v>
      </c>
      <c r="B50" s="62"/>
      <c r="C50" s="62"/>
      <c r="D50" s="62"/>
      <c r="E50" s="61"/>
      <c r="F50" s="6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</row>
    <row r="51" spans="1:56" ht="15">
      <c r="A51" s="61"/>
      <c r="B51" s="61"/>
      <c r="C51" s="61"/>
      <c r="D51" s="61"/>
      <c r="E51" s="61"/>
      <c r="F51" s="6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</row>
    <row r="52" spans="1:56" ht="135">
      <c r="A52" s="63" t="s">
        <v>137</v>
      </c>
      <c r="B52" s="504" t="s">
        <v>138</v>
      </c>
      <c r="C52" s="505"/>
      <c r="D52" s="55" t="s">
        <v>139</v>
      </c>
      <c r="E52" s="55" t="s">
        <v>140</v>
      </c>
      <c r="F52" s="6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</row>
    <row r="53" spans="1:56" ht="15">
      <c r="A53" s="64">
        <v>1</v>
      </c>
      <c r="B53" s="506">
        <v>2</v>
      </c>
      <c r="C53" s="507"/>
      <c r="D53" s="64">
        <v>3</v>
      </c>
      <c r="E53" s="64">
        <v>4</v>
      </c>
      <c r="F53" s="6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</row>
    <row r="54" spans="1:56" ht="15">
      <c r="A54" s="58"/>
      <c r="B54" s="509"/>
      <c r="C54" s="488"/>
      <c r="D54" s="58"/>
      <c r="E54" s="58"/>
      <c r="F54" s="6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</row>
    <row r="55" spans="1:57" ht="15">
      <c r="A55" s="58"/>
      <c r="B55" s="509"/>
      <c r="C55" s="488"/>
      <c r="D55" s="58"/>
      <c r="E55" s="58"/>
      <c r="F55" s="6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</row>
    <row r="56" spans="1:57" ht="15">
      <c r="A56" s="486" t="s">
        <v>141</v>
      </c>
      <c r="B56" s="487"/>
      <c r="C56" s="488"/>
      <c r="D56" s="65"/>
      <c r="E56" s="65"/>
      <c r="F56" s="6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</row>
    <row r="57" spans="1:57" ht="1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</row>
    <row r="60" spans="1:57" ht="15">
      <c r="A60" s="461" t="s">
        <v>273</v>
      </c>
      <c r="B60" s="461"/>
      <c r="C60" s="461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61"/>
      <c r="Q60" s="461"/>
      <c r="R60" s="461"/>
      <c r="S60" s="461"/>
      <c r="T60" s="461"/>
      <c r="U60" s="461"/>
      <c r="V60" s="461"/>
      <c r="W60" s="461"/>
      <c r="X60" s="461"/>
      <c r="Y60" s="461"/>
      <c r="Z60" s="461"/>
      <c r="AA60" s="461"/>
      <c r="AB60" s="461"/>
      <c r="AC60" s="461"/>
      <c r="AD60" s="461"/>
      <c r="AE60" s="461"/>
      <c r="AF60" s="461"/>
      <c r="AG60" s="461"/>
      <c r="AH60" s="461"/>
      <c r="AI60" s="461"/>
      <c r="AJ60" s="461"/>
      <c r="AK60" s="461"/>
      <c r="AL60" s="461"/>
      <c r="AM60" s="461"/>
      <c r="AN60" s="461"/>
      <c r="AO60" s="461"/>
      <c r="AP60" s="461"/>
      <c r="AQ60" s="461"/>
      <c r="AR60" s="461"/>
      <c r="AS60" s="461"/>
      <c r="AT60" s="461"/>
      <c r="AU60" s="461"/>
      <c r="AV60" s="461"/>
      <c r="AW60" s="461"/>
      <c r="AX60" s="461"/>
      <c r="AY60" s="461"/>
      <c r="AZ60" s="461"/>
      <c r="BA60" s="461"/>
      <c r="BB60" s="461"/>
      <c r="BC60" s="461"/>
      <c r="BD60" s="461"/>
      <c r="BE60" s="461"/>
    </row>
    <row r="61" spans="1:57" ht="1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</row>
    <row r="62" spans="1:57" ht="45">
      <c r="A62" s="54" t="s">
        <v>123</v>
      </c>
      <c r="B62" s="489" t="s">
        <v>124</v>
      </c>
      <c r="C62" s="489"/>
      <c r="D62" s="489"/>
      <c r="E62" s="489"/>
      <c r="F62" s="489"/>
      <c r="G62" s="489"/>
      <c r="H62" s="489"/>
      <c r="I62" s="489"/>
      <c r="J62" s="489"/>
      <c r="K62" s="489"/>
      <c r="L62" s="489"/>
      <c r="M62" s="489"/>
      <c r="N62" s="489"/>
      <c r="O62" s="489"/>
      <c r="P62" s="489"/>
      <c r="Q62" s="489"/>
      <c r="R62" s="489"/>
      <c r="S62" s="489"/>
      <c r="T62" s="489"/>
      <c r="U62" s="489"/>
      <c r="V62" s="489"/>
      <c r="W62" s="489"/>
      <c r="X62" s="489"/>
      <c r="Y62" s="489"/>
      <c r="Z62" s="489"/>
      <c r="AA62" s="489"/>
      <c r="AB62" s="489"/>
      <c r="AC62" s="489"/>
      <c r="AD62" s="489"/>
      <c r="AE62" s="489"/>
      <c r="AF62" s="489"/>
      <c r="AG62" s="489"/>
      <c r="AH62" s="489"/>
      <c r="AI62" s="489"/>
      <c r="AJ62" s="489"/>
      <c r="AK62" s="489"/>
      <c r="AL62" s="489"/>
      <c r="AM62" s="489"/>
      <c r="AN62" s="489"/>
      <c r="AO62" s="489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 t="s">
        <v>268</v>
      </c>
      <c r="BB62" s="84" t="s">
        <v>269</v>
      </c>
      <c r="BC62" s="490" t="s">
        <v>147</v>
      </c>
      <c r="BD62" s="491"/>
      <c r="BE62" s="492"/>
    </row>
    <row r="63" spans="1:57" ht="15">
      <c r="A63" s="86">
        <v>1</v>
      </c>
      <c r="B63" s="493">
        <v>2</v>
      </c>
      <c r="C63" s="493"/>
      <c r="D63" s="493"/>
      <c r="E63" s="493"/>
      <c r="F63" s="493"/>
      <c r="G63" s="493"/>
      <c r="H63" s="493"/>
      <c r="I63" s="493"/>
      <c r="J63" s="493"/>
      <c r="K63" s="493"/>
      <c r="L63" s="493"/>
      <c r="M63" s="493"/>
      <c r="N63" s="493"/>
      <c r="O63" s="493"/>
      <c r="P63" s="493"/>
      <c r="Q63" s="493"/>
      <c r="R63" s="493"/>
      <c r="S63" s="493"/>
      <c r="T63" s="493"/>
      <c r="U63" s="493"/>
      <c r="V63" s="493"/>
      <c r="W63" s="493"/>
      <c r="X63" s="493"/>
      <c r="Y63" s="493"/>
      <c r="Z63" s="493"/>
      <c r="AA63" s="493"/>
      <c r="AB63" s="493"/>
      <c r="AC63" s="493"/>
      <c r="AD63" s="493"/>
      <c r="AE63" s="493"/>
      <c r="AF63" s="493"/>
      <c r="AG63" s="493"/>
      <c r="AH63" s="493"/>
      <c r="AI63" s="493"/>
      <c r="AJ63" s="493"/>
      <c r="AK63" s="493"/>
      <c r="AL63" s="493"/>
      <c r="AM63" s="493"/>
      <c r="AN63" s="493"/>
      <c r="AO63" s="493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>
        <v>3</v>
      </c>
      <c r="BB63" s="88">
        <v>4</v>
      </c>
      <c r="BC63" s="494">
        <v>5</v>
      </c>
      <c r="BD63" s="495"/>
      <c r="BE63" s="496"/>
    </row>
    <row r="64" spans="1:57" ht="57" customHeight="1">
      <c r="A64" s="86">
        <v>1</v>
      </c>
      <c r="B64" s="497" t="s">
        <v>274</v>
      </c>
      <c r="C64" s="498"/>
      <c r="D64" s="498"/>
      <c r="E64" s="498"/>
      <c r="F64" s="498"/>
      <c r="G64" s="498"/>
      <c r="H64" s="498"/>
      <c r="I64" s="498"/>
      <c r="J64" s="498"/>
      <c r="K64" s="498"/>
      <c r="L64" s="498"/>
      <c r="M64" s="498"/>
      <c r="N64" s="498"/>
      <c r="O64" s="498"/>
      <c r="P64" s="498"/>
      <c r="Q64" s="498"/>
      <c r="R64" s="498"/>
      <c r="S64" s="498"/>
      <c r="T64" s="498"/>
      <c r="U64" s="498"/>
      <c r="V64" s="498"/>
      <c r="W64" s="498"/>
      <c r="X64" s="498"/>
      <c r="Y64" s="498"/>
      <c r="Z64" s="498"/>
      <c r="AA64" s="498"/>
      <c r="AB64" s="498"/>
      <c r="AC64" s="498"/>
      <c r="AD64" s="498"/>
      <c r="AE64" s="498"/>
      <c r="AF64" s="498"/>
      <c r="AG64" s="498"/>
      <c r="AH64" s="498"/>
      <c r="AI64" s="498"/>
      <c r="AJ64" s="498"/>
      <c r="AK64" s="498"/>
      <c r="AL64" s="498"/>
      <c r="AM64" s="498"/>
      <c r="AN64" s="498"/>
      <c r="AO64" s="499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 t="s">
        <v>32</v>
      </c>
      <c r="BB64" s="88" t="s">
        <v>32</v>
      </c>
      <c r="BC64" s="494">
        <v>2200</v>
      </c>
      <c r="BD64" s="536"/>
      <c r="BE64" s="532"/>
    </row>
    <row r="65" spans="1:57" ht="15">
      <c r="A65" s="95" t="s">
        <v>188</v>
      </c>
      <c r="B65" s="503" t="s">
        <v>175</v>
      </c>
      <c r="C65" s="503"/>
      <c r="D65" s="503"/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3"/>
      <c r="AL65" s="503"/>
      <c r="AM65" s="503"/>
      <c r="AN65" s="503"/>
      <c r="AO65" s="503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9"/>
      <c r="BC65" s="480"/>
      <c r="BD65" s="481"/>
      <c r="BE65" s="482"/>
    </row>
    <row r="66" spans="1:57" ht="15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B66" s="171" t="s">
        <v>134</v>
      </c>
      <c r="BC66" s="483">
        <f>BC64</f>
        <v>2200</v>
      </c>
      <c r="BD66" s="484"/>
      <c r="BE66" s="485"/>
    </row>
    <row r="69" spans="1:54" ht="15.75">
      <c r="A69" s="62" t="s">
        <v>15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</row>
    <row r="70" spans="1:54" ht="15.75">
      <c r="A70" s="62" t="s">
        <v>16</v>
      </c>
      <c r="B70" s="62"/>
      <c r="C70" s="62"/>
      <c r="D70" s="62"/>
      <c r="E70" s="208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516" t="s">
        <v>437</v>
      </c>
      <c r="AO70" s="516"/>
      <c r="AP70" s="516"/>
      <c r="AQ70" s="516"/>
      <c r="AR70" s="516"/>
      <c r="AS70" s="516"/>
      <c r="AT70" s="516"/>
      <c r="AU70" s="516"/>
      <c r="AV70" s="516"/>
      <c r="AW70" s="516"/>
      <c r="AX70" s="516"/>
      <c r="AY70" s="516"/>
      <c r="AZ70" s="516"/>
      <c r="BA70" s="516"/>
      <c r="BB70" s="62"/>
    </row>
    <row r="71" spans="1:54" ht="15.75">
      <c r="A71" s="62"/>
      <c r="B71" s="62"/>
      <c r="C71" s="62"/>
      <c r="D71" s="62"/>
      <c r="E71" s="209" t="s">
        <v>347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508" t="s">
        <v>348</v>
      </c>
      <c r="AO71" s="508"/>
      <c r="AP71" s="508"/>
      <c r="AQ71" s="508"/>
      <c r="AR71" s="508"/>
      <c r="AS71" s="508"/>
      <c r="AT71" s="508"/>
      <c r="AU71" s="508"/>
      <c r="AV71" s="508"/>
      <c r="AW71" s="508"/>
      <c r="AX71" s="508"/>
      <c r="AY71" s="508"/>
      <c r="AZ71" s="508"/>
      <c r="BA71" s="508"/>
      <c r="BB71" s="62"/>
    </row>
    <row r="72" spans="1:54" ht="15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</row>
    <row r="73" spans="1:54" ht="15.75">
      <c r="A73" s="62" t="s">
        <v>349</v>
      </c>
      <c r="B73" s="62"/>
      <c r="C73" s="62"/>
      <c r="D73" s="62"/>
      <c r="E73" s="208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516" t="s">
        <v>375</v>
      </c>
      <c r="AO73" s="516"/>
      <c r="AP73" s="516"/>
      <c r="AQ73" s="516"/>
      <c r="AR73" s="516"/>
      <c r="AS73" s="516"/>
      <c r="AT73" s="516"/>
      <c r="AU73" s="516"/>
      <c r="AV73" s="516"/>
      <c r="AW73" s="516"/>
      <c r="AX73" s="516"/>
      <c r="AY73" s="516"/>
      <c r="AZ73" s="516"/>
      <c r="BA73" s="516"/>
      <c r="BB73" s="62"/>
    </row>
    <row r="74" spans="1:54" ht="15.75">
      <c r="A74" s="62" t="s">
        <v>16</v>
      </c>
      <c r="B74" s="62"/>
      <c r="C74" s="62"/>
      <c r="D74" s="62"/>
      <c r="E74" s="209" t="s">
        <v>347</v>
      </c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508" t="s">
        <v>348</v>
      </c>
      <c r="AO74" s="508"/>
      <c r="AP74" s="508"/>
      <c r="AQ74" s="508"/>
      <c r="AR74" s="508"/>
      <c r="AS74" s="508"/>
      <c r="AT74" s="508"/>
      <c r="AU74" s="508"/>
      <c r="AV74" s="508"/>
      <c r="AW74" s="508"/>
      <c r="AX74" s="508"/>
      <c r="AY74" s="508"/>
      <c r="AZ74" s="508"/>
      <c r="BA74" s="508"/>
      <c r="BB74" s="62"/>
    </row>
    <row r="75" spans="1:54" ht="15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</row>
    <row r="76" spans="1:54" ht="15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</row>
    <row r="77" spans="1:54" ht="15.75">
      <c r="A77" s="62" t="s">
        <v>350</v>
      </c>
      <c r="B77" s="62"/>
      <c r="C77" s="62"/>
      <c r="D77" s="208" t="s">
        <v>432</v>
      </c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208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516" t="s">
        <v>431</v>
      </c>
      <c r="BB77" s="516"/>
    </row>
    <row r="78" spans="1:54" ht="15.75">
      <c r="A78" s="62"/>
      <c r="B78" s="62"/>
      <c r="C78" s="62"/>
      <c r="D78" s="62" t="s">
        <v>351</v>
      </c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 t="s">
        <v>347</v>
      </c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508" t="s">
        <v>348</v>
      </c>
      <c r="BB78" s="508"/>
    </row>
  </sheetData>
  <sheetProtection/>
  <mergeCells count="88">
    <mergeCell ref="B65:AO65"/>
    <mergeCell ref="BC65:BE65"/>
    <mergeCell ref="BA78:BB78"/>
    <mergeCell ref="BC66:BE66"/>
    <mergeCell ref="AN70:BA70"/>
    <mergeCell ref="AN71:BA71"/>
    <mergeCell ref="AN73:BA73"/>
    <mergeCell ref="AN74:BA74"/>
    <mergeCell ref="BA77:BB77"/>
    <mergeCell ref="B62:AO62"/>
    <mergeCell ref="BC62:BE62"/>
    <mergeCell ref="B64:AO64"/>
    <mergeCell ref="BC64:BE64"/>
    <mergeCell ref="B43:Y43"/>
    <mergeCell ref="AN43:AO43"/>
    <mergeCell ref="B63:AO63"/>
    <mergeCell ref="BC63:BE63"/>
    <mergeCell ref="B52:C52"/>
    <mergeCell ref="B53:C53"/>
    <mergeCell ref="B54:C54"/>
    <mergeCell ref="B55:C55"/>
    <mergeCell ref="A56:C56"/>
    <mergeCell ref="A60:BE60"/>
    <mergeCell ref="B44:Y44"/>
    <mergeCell ref="AN44:AO44"/>
    <mergeCell ref="B39:Y39"/>
    <mergeCell ref="AN39:AO39"/>
    <mergeCell ref="B40:Y40"/>
    <mergeCell ref="AN40:AO40"/>
    <mergeCell ref="B41:Y41"/>
    <mergeCell ref="AN41:AO41"/>
    <mergeCell ref="B42:Y42"/>
    <mergeCell ref="AN42:AO42"/>
    <mergeCell ref="B36:Y36"/>
    <mergeCell ref="AN36:AO36"/>
    <mergeCell ref="B37:Y37"/>
    <mergeCell ref="AN37:AO37"/>
    <mergeCell ref="B31:Y31"/>
    <mergeCell ref="AN31:AO31"/>
    <mergeCell ref="B38:Y38"/>
    <mergeCell ref="AN38:AO38"/>
    <mergeCell ref="B33:Y33"/>
    <mergeCell ref="AN33:AO33"/>
    <mergeCell ref="B34:Y34"/>
    <mergeCell ref="AN34:AO34"/>
    <mergeCell ref="B35:Y35"/>
    <mergeCell ref="AN35:AO35"/>
    <mergeCell ref="B32:Y32"/>
    <mergeCell ref="AN32:AO32"/>
    <mergeCell ref="B27:Y27"/>
    <mergeCell ref="AN27:AO27"/>
    <mergeCell ref="B28:Y28"/>
    <mergeCell ref="AN28:AO28"/>
    <mergeCell ref="B29:Y29"/>
    <mergeCell ref="AN29:AO29"/>
    <mergeCell ref="B30:Y30"/>
    <mergeCell ref="AN30:AO30"/>
    <mergeCell ref="AN23:AO23"/>
    <mergeCell ref="B24:Y24"/>
    <mergeCell ref="AN24:AO24"/>
    <mergeCell ref="B25:Y25"/>
    <mergeCell ref="AN25:AO25"/>
    <mergeCell ref="AN18:AO18"/>
    <mergeCell ref="B19:Y19"/>
    <mergeCell ref="AN19:AO19"/>
    <mergeCell ref="B26:Y26"/>
    <mergeCell ref="AN26:AO26"/>
    <mergeCell ref="B21:Y21"/>
    <mergeCell ref="AN21:AO21"/>
    <mergeCell ref="B22:Y22"/>
    <mergeCell ref="AN22:AO22"/>
    <mergeCell ref="B23:Y23"/>
    <mergeCell ref="B20:Y20"/>
    <mergeCell ref="AN20:AO20"/>
    <mergeCell ref="A9:D9"/>
    <mergeCell ref="E9:BA9"/>
    <mergeCell ref="E12:BA12"/>
    <mergeCell ref="A14:BE14"/>
    <mergeCell ref="A15:BE15"/>
    <mergeCell ref="B17:Y17"/>
    <mergeCell ref="AN17:AO17"/>
    <mergeCell ref="B18:Y18"/>
    <mergeCell ref="A7:D7"/>
    <mergeCell ref="E7:BA7"/>
    <mergeCell ref="BA1:BD1"/>
    <mergeCell ref="A3:BE3"/>
    <mergeCell ref="A4:BE4"/>
    <mergeCell ref="AP5:AY5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0"/>
  <sheetViews>
    <sheetView view="pageBreakPreview" zoomScaleSheetLayoutView="100" zoomScalePageLayoutView="0" workbookViewId="0" topLeftCell="A10">
      <selection activeCell="E9" sqref="E9:BA9"/>
    </sheetView>
  </sheetViews>
  <sheetFormatPr defaultColWidth="9.00390625" defaultRowHeight="12.75"/>
  <cols>
    <col min="1" max="1" width="7.00390625" style="40" customWidth="1"/>
    <col min="2" max="3" width="9.125" style="40" customWidth="1"/>
    <col min="4" max="4" width="13.375" style="40" customWidth="1"/>
    <col min="5" max="5" width="19.375" style="40" customWidth="1"/>
    <col min="6" max="6" width="9.125" style="40" hidden="1" customWidth="1"/>
    <col min="7" max="7" width="4.375" style="40" hidden="1" customWidth="1"/>
    <col min="8" max="10" width="9.125" style="40" hidden="1" customWidth="1"/>
    <col min="11" max="11" width="6.25390625" style="40" hidden="1" customWidth="1"/>
    <col min="12" max="24" width="9.125" style="40" hidden="1" customWidth="1"/>
    <col min="25" max="25" width="13.875" style="40" customWidth="1"/>
    <col min="26" max="26" width="1.12109375" style="40" hidden="1" customWidth="1"/>
    <col min="27" max="27" width="9.125" style="40" hidden="1" customWidth="1"/>
    <col min="28" max="28" width="7.00390625" style="40" hidden="1" customWidth="1"/>
    <col min="29" max="39" width="9.125" style="40" hidden="1" customWidth="1"/>
    <col min="40" max="40" width="9.125" style="40" customWidth="1"/>
    <col min="41" max="41" width="4.00390625" style="40" customWidth="1"/>
    <col min="42" max="42" width="1.875" style="40" hidden="1" customWidth="1"/>
    <col min="43" max="44" width="9.125" style="40" hidden="1" customWidth="1"/>
    <col min="45" max="45" width="8.00390625" style="40" hidden="1" customWidth="1"/>
    <col min="46" max="52" width="9.125" style="40" hidden="1" customWidth="1"/>
    <col min="53" max="53" width="15.75390625" style="40" customWidth="1"/>
    <col min="54" max="54" width="17.125" style="40" customWidth="1"/>
    <col min="55" max="55" width="9.125" style="40" customWidth="1"/>
    <col min="56" max="56" width="0.12890625" style="40" customWidth="1"/>
    <col min="57" max="16384" width="9.125" style="40" customWidth="1"/>
  </cols>
  <sheetData>
    <row r="1" spans="1:56" ht="15.75">
      <c r="A1" s="35"/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5"/>
      <c r="AM1" s="38"/>
      <c r="AN1" s="38"/>
      <c r="AO1" s="38"/>
      <c r="AP1" s="38"/>
      <c r="AQ1" s="38"/>
      <c r="AR1" s="38"/>
      <c r="AS1" s="35"/>
      <c r="AT1" s="38"/>
      <c r="AU1" s="38"/>
      <c r="AV1" s="38"/>
      <c r="AW1" s="35"/>
      <c r="AX1" s="38"/>
      <c r="AY1" s="38"/>
      <c r="AZ1" s="38" t="s">
        <v>111</v>
      </c>
      <c r="BA1" s="456" t="s">
        <v>112</v>
      </c>
      <c r="BB1" s="456"/>
      <c r="BC1" s="456"/>
      <c r="BD1" s="456"/>
    </row>
    <row r="2" spans="1:56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</row>
    <row r="3" spans="1:56" ht="15.75">
      <c r="A3" s="457" t="s">
        <v>352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  <c r="BB3" s="457"/>
      <c r="BC3" s="457"/>
      <c r="BD3" s="457"/>
    </row>
    <row r="4" spans="1:56" ht="15.75">
      <c r="A4" s="457" t="s">
        <v>353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</row>
    <row r="5" spans="1:56" ht="15.75">
      <c r="A5" s="44"/>
      <c r="B5" s="44"/>
      <c r="C5" s="44"/>
      <c r="D5" s="44"/>
      <c r="E5" s="45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6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3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4" t="s">
        <v>22</v>
      </c>
      <c r="BA5" s="44"/>
      <c r="BB5" s="44"/>
      <c r="BC5" s="44"/>
      <c r="BD5" s="44"/>
    </row>
    <row r="6" spans="1:56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</row>
    <row r="7" spans="1:56" ht="46.5" customHeight="1">
      <c r="A7" s="453" t="s">
        <v>120</v>
      </c>
      <c r="B7" s="454"/>
      <c r="C7" s="454"/>
      <c r="D7" s="454"/>
      <c r="E7" s="455" t="s">
        <v>436</v>
      </c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7"/>
      <c r="BC7" s="47"/>
      <c r="BD7" s="47"/>
    </row>
    <row r="8" spans="1:56" ht="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</row>
    <row r="9" spans="1:56" ht="15">
      <c r="A9" s="453" t="s">
        <v>13</v>
      </c>
      <c r="B9" s="454"/>
      <c r="C9" s="454"/>
      <c r="D9" s="454"/>
      <c r="E9" s="459" t="s">
        <v>441</v>
      </c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  <c r="BB9" s="47"/>
      <c r="BC9" s="47"/>
      <c r="BD9" s="47"/>
    </row>
    <row r="10" spans="1:56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</row>
    <row r="11" spans="1:56" ht="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</row>
    <row r="12" spans="1:56" ht="15">
      <c r="A12" s="49" t="s">
        <v>121</v>
      </c>
      <c r="B12" s="49"/>
      <c r="C12" s="49"/>
      <c r="D12" s="49"/>
      <c r="E12" s="464" t="s">
        <v>386</v>
      </c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4"/>
      <c r="AO12" s="464"/>
      <c r="AP12" s="464"/>
      <c r="AQ12" s="464"/>
      <c r="AR12" s="464"/>
      <c r="AS12" s="464"/>
      <c r="AT12" s="464"/>
      <c r="AU12" s="464"/>
      <c r="AV12" s="464"/>
      <c r="AW12" s="464"/>
      <c r="AX12" s="464"/>
      <c r="AY12" s="464"/>
      <c r="AZ12" s="464"/>
      <c r="BA12" s="464"/>
      <c r="BB12" s="50"/>
      <c r="BC12" s="50"/>
      <c r="BD12" s="50"/>
    </row>
    <row r="13" spans="1:56" ht="15">
      <c r="A13" s="49"/>
      <c r="B13" s="49"/>
      <c r="C13" s="49"/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</row>
    <row r="14" spans="1:56" ht="15">
      <c r="A14" s="461"/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461"/>
      <c r="BA14" s="461"/>
      <c r="BB14" s="461"/>
      <c r="BC14" s="461"/>
      <c r="BD14" s="461"/>
    </row>
    <row r="15" spans="1:56" ht="15">
      <c r="A15" s="517" t="s">
        <v>150</v>
      </c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63"/>
      <c r="BC15" s="463"/>
      <c r="BD15" s="463"/>
    </row>
    <row r="16" spans="1:56" ht="15">
      <c r="A16" s="73"/>
      <c r="B16" s="74"/>
      <c r="C16" s="75"/>
      <c r="D16" s="75"/>
      <c r="E16" s="7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7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77"/>
      <c r="AO16" s="75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79"/>
      <c r="BB16" s="66"/>
      <c r="BC16" s="66"/>
      <c r="BD16" s="66"/>
    </row>
    <row r="17" spans="1:56" ht="45" customHeight="1">
      <c r="A17" s="73"/>
      <c r="B17" s="518" t="s">
        <v>124</v>
      </c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AG17" s="519"/>
      <c r="AH17" s="519"/>
      <c r="AI17" s="519"/>
      <c r="AJ17" s="519"/>
      <c r="AK17" s="519"/>
      <c r="AL17" s="519"/>
      <c r="AM17" s="519"/>
      <c r="AN17" s="519"/>
      <c r="AO17" s="521" t="s">
        <v>151</v>
      </c>
      <c r="AP17" s="522"/>
      <c r="AQ17" s="522"/>
      <c r="AR17" s="522"/>
      <c r="AS17" s="522"/>
      <c r="AT17" s="522"/>
      <c r="AU17" s="522"/>
      <c r="AV17" s="522"/>
      <c r="AW17" s="522"/>
      <c r="AX17" s="522"/>
      <c r="AY17" s="522"/>
      <c r="AZ17" s="522"/>
      <c r="BA17" s="523"/>
      <c r="BB17" s="66"/>
      <c r="BC17" s="66"/>
      <c r="BD17" s="66"/>
    </row>
    <row r="18" spans="1:56" ht="35.25" customHeight="1">
      <c r="A18" s="73"/>
      <c r="B18" s="520" t="s">
        <v>152</v>
      </c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470"/>
      <c r="AL18" s="470"/>
      <c r="AM18" s="470"/>
      <c r="AN18" s="470"/>
      <c r="AO18" s="467">
        <v>116300</v>
      </c>
      <c r="AP18" s="479"/>
      <c r="AQ18" s="479"/>
      <c r="AR18" s="479"/>
      <c r="AS18" s="479"/>
      <c r="AT18" s="479"/>
      <c r="AU18" s="479"/>
      <c r="AV18" s="479"/>
      <c r="AW18" s="479"/>
      <c r="AX18" s="479"/>
      <c r="AY18" s="479"/>
      <c r="AZ18" s="479"/>
      <c r="BA18" s="468"/>
      <c r="BB18" s="66"/>
      <c r="BC18" s="66"/>
      <c r="BD18" s="66"/>
    </row>
    <row r="19" spans="1:56" ht="15">
      <c r="A19" s="73"/>
      <c r="B19" s="74"/>
      <c r="C19" s="75"/>
      <c r="D19" s="75"/>
      <c r="E19" s="7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7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77"/>
      <c r="AO19" s="75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79"/>
      <c r="BB19" s="66"/>
      <c r="BC19" s="66"/>
      <c r="BD19" s="66"/>
    </row>
    <row r="21" spans="1:54" ht="15.75">
      <c r="A21" s="62" t="s">
        <v>15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</row>
    <row r="22" spans="1:54" ht="15.75">
      <c r="A22" s="62" t="s">
        <v>16</v>
      </c>
      <c r="B22" s="62"/>
      <c r="C22" s="62"/>
      <c r="D22" s="62"/>
      <c r="E22" s="208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516" t="s">
        <v>437</v>
      </c>
      <c r="AO22" s="516"/>
      <c r="AP22" s="516"/>
      <c r="AQ22" s="516"/>
      <c r="AR22" s="516"/>
      <c r="AS22" s="516"/>
      <c r="AT22" s="516"/>
      <c r="AU22" s="516"/>
      <c r="AV22" s="516"/>
      <c r="AW22" s="516"/>
      <c r="AX22" s="516"/>
      <c r="AY22" s="516"/>
      <c r="AZ22" s="516"/>
      <c r="BA22" s="516"/>
      <c r="BB22" s="62"/>
    </row>
    <row r="23" spans="1:54" ht="15.75">
      <c r="A23" s="62"/>
      <c r="B23" s="62"/>
      <c r="C23" s="62"/>
      <c r="D23" s="62"/>
      <c r="E23" s="209" t="s">
        <v>347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508" t="s">
        <v>348</v>
      </c>
      <c r="AO23" s="508"/>
      <c r="AP23" s="508"/>
      <c r="AQ23" s="508"/>
      <c r="AR23" s="508"/>
      <c r="AS23" s="508"/>
      <c r="AT23" s="508"/>
      <c r="AU23" s="508"/>
      <c r="AV23" s="508"/>
      <c r="AW23" s="508"/>
      <c r="AX23" s="508"/>
      <c r="AY23" s="508"/>
      <c r="AZ23" s="508"/>
      <c r="BA23" s="508"/>
      <c r="BB23" s="62"/>
    </row>
    <row r="24" spans="1:54" ht="15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</row>
    <row r="25" spans="1:54" ht="15.75">
      <c r="A25" s="62" t="s">
        <v>349</v>
      </c>
      <c r="B25" s="62"/>
      <c r="C25" s="62"/>
      <c r="D25" s="62"/>
      <c r="E25" s="208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516" t="s">
        <v>375</v>
      </c>
      <c r="AO25" s="516"/>
      <c r="AP25" s="516"/>
      <c r="AQ25" s="516"/>
      <c r="AR25" s="516"/>
      <c r="AS25" s="516"/>
      <c r="AT25" s="516"/>
      <c r="AU25" s="516"/>
      <c r="AV25" s="516"/>
      <c r="AW25" s="516"/>
      <c r="AX25" s="516"/>
      <c r="AY25" s="516"/>
      <c r="AZ25" s="516"/>
      <c r="BA25" s="516"/>
      <c r="BB25" s="62"/>
    </row>
    <row r="26" spans="1:54" ht="15.75">
      <c r="A26" s="62" t="s">
        <v>16</v>
      </c>
      <c r="B26" s="62"/>
      <c r="C26" s="62"/>
      <c r="D26" s="62"/>
      <c r="E26" s="209" t="s">
        <v>347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508" t="s">
        <v>348</v>
      </c>
      <c r="AO26" s="508"/>
      <c r="AP26" s="508"/>
      <c r="AQ26" s="508"/>
      <c r="AR26" s="508"/>
      <c r="AS26" s="508"/>
      <c r="AT26" s="508"/>
      <c r="AU26" s="508"/>
      <c r="AV26" s="508"/>
      <c r="AW26" s="508"/>
      <c r="AX26" s="508"/>
      <c r="AY26" s="508"/>
      <c r="AZ26" s="508"/>
      <c r="BA26" s="508"/>
      <c r="BB26" s="62"/>
    </row>
    <row r="27" spans="1:54" ht="15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</row>
    <row r="28" spans="1:54" ht="15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</row>
    <row r="29" spans="1:54" ht="15.75">
      <c r="A29" s="62" t="s">
        <v>350</v>
      </c>
      <c r="B29" s="62"/>
      <c r="C29" s="62"/>
      <c r="D29" s="208" t="s">
        <v>432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208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516" t="s">
        <v>431</v>
      </c>
      <c r="BB29" s="516"/>
    </row>
    <row r="30" spans="1:54" ht="15.75">
      <c r="A30" s="62"/>
      <c r="B30" s="62"/>
      <c r="C30" s="62"/>
      <c r="D30" s="62" t="s">
        <v>351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 t="s">
        <v>347</v>
      </c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508" t="s">
        <v>348</v>
      </c>
      <c r="BB30" s="508"/>
    </row>
  </sheetData>
  <sheetProtection/>
  <mergeCells count="21">
    <mergeCell ref="BA30:BB30"/>
    <mergeCell ref="B18:AN18"/>
    <mergeCell ref="AO18:BA18"/>
    <mergeCell ref="AN22:BA22"/>
    <mergeCell ref="AN23:BA23"/>
    <mergeCell ref="AN25:BA25"/>
    <mergeCell ref="AN26:BA26"/>
    <mergeCell ref="E12:BA12"/>
    <mergeCell ref="A14:BD14"/>
    <mergeCell ref="BA29:BB29"/>
    <mergeCell ref="A15:BD15"/>
    <mergeCell ref="B17:AN17"/>
    <mergeCell ref="AO17:BA17"/>
    <mergeCell ref="A7:D7"/>
    <mergeCell ref="E7:BA7"/>
    <mergeCell ref="A9:D9"/>
    <mergeCell ref="BA1:BD1"/>
    <mergeCell ref="A3:BD3"/>
    <mergeCell ref="A4:BD4"/>
    <mergeCell ref="AP5:AY5"/>
    <mergeCell ref="E9:BA9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74"/>
  <sheetViews>
    <sheetView view="pageBreakPreview" zoomScaleSheetLayoutView="100" zoomScalePageLayoutView="0" workbookViewId="0" topLeftCell="B44">
      <selection activeCell="E11" sqref="E11:BA11"/>
    </sheetView>
  </sheetViews>
  <sheetFormatPr defaultColWidth="9.00390625" defaultRowHeight="12.75"/>
  <cols>
    <col min="1" max="1" width="7.00390625" style="40" customWidth="1"/>
    <col min="2" max="3" width="9.125" style="40" customWidth="1"/>
    <col min="4" max="4" width="13.375" style="40" customWidth="1"/>
    <col min="5" max="5" width="19.375" style="40" customWidth="1"/>
    <col min="6" max="6" width="9.125" style="40" hidden="1" customWidth="1"/>
    <col min="7" max="7" width="4.375" style="40" hidden="1" customWidth="1"/>
    <col min="8" max="10" width="9.125" style="40" hidden="1" customWidth="1"/>
    <col min="11" max="11" width="6.25390625" style="40" hidden="1" customWidth="1"/>
    <col min="12" max="24" width="9.125" style="40" hidden="1" customWidth="1"/>
    <col min="25" max="25" width="13.875" style="40" customWidth="1"/>
    <col min="26" max="26" width="1.12109375" style="40" hidden="1" customWidth="1"/>
    <col min="27" max="27" width="9.125" style="40" hidden="1" customWidth="1"/>
    <col min="28" max="28" width="7.00390625" style="40" hidden="1" customWidth="1"/>
    <col min="29" max="39" width="9.125" style="40" hidden="1" customWidth="1"/>
    <col min="40" max="40" width="9.125" style="40" customWidth="1"/>
    <col min="41" max="41" width="4.00390625" style="40" customWidth="1"/>
    <col min="42" max="42" width="1.875" style="40" hidden="1" customWidth="1"/>
    <col min="43" max="44" width="9.125" style="40" hidden="1" customWidth="1"/>
    <col min="45" max="45" width="8.00390625" style="40" hidden="1" customWidth="1"/>
    <col min="46" max="52" width="9.125" style="40" hidden="1" customWidth="1"/>
    <col min="53" max="53" width="15.75390625" style="40" customWidth="1"/>
    <col min="54" max="54" width="17.125" style="40" customWidth="1"/>
    <col min="55" max="55" width="9.125" style="40" customWidth="1"/>
    <col min="56" max="56" width="0.12890625" style="40" customWidth="1"/>
    <col min="57" max="57" width="10.875" style="40" customWidth="1"/>
    <col min="58" max="16384" width="9.125" style="40" customWidth="1"/>
  </cols>
  <sheetData>
    <row r="1" spans="1:57" ht="15.75">
      <c r="A1" s="35"/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5"/>
      <c r="AM1" s="38"/>
      <c r="AN1" s="38"/>
      <c r="AO1" s="38"/>
      <c r="AP1" s="38"/>
      <c r="AQ1" s="38"/>
      <c r="AR1" s="38"/>
      <c r="AS1" s="35"/>
      <c r="AT1" s="38"/>
      <c r="AU1" s="38"/>
      <c r="AV1" s="38"/>
      <c r="AW1" s="35"/>
      <c r="AX1" s="38"/>
      <c r="AY1" s="38"/>
      <c r="AZ1" s="38" t="s">
        <v>111</v>
      </c>
      <c r="BA1" s="456" t="s">
        <v>112</v>
      </c>
      <c r="BB1" s="456"/>
      <c r="BC1" s="456"/>
      <c r="BD1" s="456"/>
      <c r="BE1" s="39"/>
    </row>
    <row r="2" spans="1:57" ht="13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5"/>
      <c r="AM2" s="41"/>
      <c r="AN2" s="41"/>
      <c r="AO2" s="41"/>
      <c r="AP2" s="41"/>
      <c r="AQ2" s="41"/>
      <c r="AR2" s="41"/>
      <c r="AS2" s="35"/>
      <c r="AT2" s="41"/>
      <c r="AU2" s="41"/>
      <c r="AV2" s="41"/>
      <c r="AW2" s="35"/>
      <c r="AX2" s="41"/>
      <c r="AY2" s="41"/>
      <c r="AZ2" s="41"/>
      <c r="BA2" s="39"/>
      <c r="BB2" s="39"/>
      <c r="BC2" s="39"/>
      <c r="BD2" s="39"/>
      <c r="BE2" s="39"/>
    </row>
    <row r="3" spans="1:57" ht="13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7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5"/>
      <c r="AM3" s="41"/>
      <c r="AN3" s="41"/>
      <c r="AO3" s="41"/>
      <c r="AP3" s="41"/>
      <c r="AQ3" s="41"/>
      <c r="AR3" s="41"/>
      <c r="AS3" s="35"/>
      <c r="AT3" s="41"/>
      <c r="AU3" s="41"/>
      <c r="AV3" s="41"/>
      <c r="AW3" s="35"/>
      <c r="AX3" s="41"/>
      <c r="AY3" s="41"/>
      <c r="AZ3" s="41"/>
      <c r="BA3" s="39"/>
      <c r="BB3" s="39"/>
      <c r="BC3" s="39"/>
      <c r="BD3" s="39"/>
      <c r="BE3" s="39"/>
    </row>
    <row r="4" spans="1:57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7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ht="15.75">
      <c r="A5" s="457" t="s">
        <v>352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7"/>
      <c r="AM5" s="457"/>
      <c r="AN5" s="457"/>
      <c r="AO5" s="457"/>
      <c r="AP5" s="457"/>
      <c r="AQ5" s="457"/>
      <c r="AR5" s="457"/>
      <c r="AS5" s="457"/>
      <c r="AT5" s="457"/>
      <c r="AU5" s="457"/>
      <c r="AV5" s="457"/>
      <c r="AW5" s="457"/>
      <c r="AX5" s="457"/>
      <c r="AY5" s="457"/>
      <c r="AZ5" s="457"/>
      <c r="BA5" s="457"/>
      <c r="BB5" s="457"/>
      <c r="BC5" s="457"/>
      <c r="BD5" s="457"/>
      <c r="BE5" s="457"/>
    </row>
    <row r="6" spans="1:57" ht="15.75">
      <c r="A6" s="457" t="s">
        <v>353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7"/>
      <c r="AJ6" s="457"/>
      <c r="AK6" s="457"/>
      <c r="AL6" s="457"/>
      <c r="AM6" s="457"/>
      <c r="AN6" s="457"/>
      <c r="AO6" s="457"/>
      <c r="AP6" s="457"/>
      <c r="AQ6" s="457"/>
      <c r="AR6" s="457"/>
      <c r="AS6" s="457"/>
      <c r="AT6" s="457"/>
      <c r="AU6" s="457"/>
      <c r="AV6" s="457"/>
      <c r="AW6" s="457"/>
      <c r="AX6" s="457"/>
      <c r="AY6" s="457"/>
      <c r="AZ6" s="457"/>
      <c r="BA6" s="457"/>
      <c r="BB6" s="457"/>
      <c r="BC6" s="457"/>
      <c r="BD6" s="457"/>
      <c r="BE6" s="457"/>
    </row>
    <row r="7" spans="1:57" ht="15.75">
      <c r="A7" s="44"/>
      <c r="B7" s="44"/>
      <c r="C7" s="44"/>
      <c r="D7" s="44"/>
      <c r="E7" s="45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6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3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4" t="s">
        <v>22</v>
      </c>
      <c r="BA7" s="44"/>
      <c r="BB7" s="44"/>
      <c r="BC7" s="44"/>
      <c r="BD7" s="44"/>
      <c r="BE7" s="44"/>
    </row>
    <row r="8" spans="1:57" ht="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ht="33" customHeight="1">
      <c r="A9" s="453" t="s">
        <v>120</v>
      </c>
      <c r="B9" s="454"/>
      <c r="C9" s="454"/>
      <c r="D9" s="454"/>
      <c r="E9" s="606" t="s">
        <v>436</v>
      </c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06"/>
      <c r="X9" s="606"/>
      <c r="Y9" s="606"/>
      <c r="Z9" s="606"/>
      <c r="AA9" s="606"/>
      <c r="AB9" s="606"/>
      <c r="AC9" s="606"/>
      <c r="AD9" s="606"/>
      <c r="AE9" s="606"/>
      <c r="AF9" s="606"/>
      <c r="AG9" s="606"/>
      <c r="AH9" s="606"/>
      <c r="AI9" s="606"/>
      <c r="AJ9" s="606"/>
      <c r="AK9" s="606"/>
      <c r="AL9" s="606"/>
      <c r="AM9" s="606"/>
      <c r="AN9" s="606"/>
      <c r="AO9" s="606"/>
      <c r="AP9" s="606"/>
      <c r="AQ9" s="606"/>
      <c r="AR9" s="606"/>
      <c r="AS9" s="606"/>
      <c r="AT9" s="606"/>
      <c r="AU9" s="606"/>
      <c r="AV9" s="606"/>
      <c r="AW9" s="606"/>
      <c r="AX9" s="606"/>
      <c r="AY9" s="606"/>
      <c r="AZ9" s="606"/>
      <c r="BA9" s="606"/>
      <c r="BB9" s="606"/>
      <c r="BC9" s="47"/>
      <c r="BD9" s="47"/>
      <c r="BE9" s="47"/>
    </row>
    <row r="10" spans="1:57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ht="15">
      <c r="A11" s="453" t="s">
        <v>13</v>
      </c>
      <c r="B11" s="454"/>
      <c r="C11" s="454"/>
      <c r="D11" s="454"/>
      <c r="E11" s="459" t="s">
        <v>441</v>
      </c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0"/>
      <c r="AT11" s="460"/>
      <c r="AU11" s="460"/>
      <c r="AV11" s="460"/>
      <c r="AW11" s="460"/>
      <c r="AX11" s="460"/>
      <c r="AY11" s="460"/>
      <c r="AZ11" s="460"/>
      <c r="BA11" s="460"/>
      <c r="BB11" s="47"/>
      <c r="BC11" s="47"/>
      <c r="BD11" s="47"/>
      <c r="BE11" s="47"/>
    </row>
    <row r="12" spans="1:57" ht="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ht="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ht="15">
      <c r="A14" s="49" t="s">
        <v>121</v>
      </c>
      <c r="B14" s="49"/>
      <c r="C14" s="49"/>
      <c r="D14" s="49"/>
      <c r="E14" s="464" t="s">
        <v>387</v>
      </c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4"/>
      <c r="AQ14" s="464"/>
      <c r="AR14" s="464"/>
      <c r="AS14" s="464"/>
      <c r="AT14" s="464"/>
      <c r="AU14" s="464"/>
      <c r="AV14" s="464"/>
      <c r="AW14" s="464"/>
      <c r="AX14" s="464"/>
      <c r="AY14" s="464"/>
      <c r="AZ14" s="464"/>
      <c r="BA14" s="464"/>
      <c r="BB14" s="50"/>
      <c r="BC14" s="50"/>
      <c r="BD14" s="50"/>
      <c r="BE14" s="50"/>
    </row>
    <row r="15" spans="1:57" ht="15">
      <c r="A15" s="49"/>
      <c r="B15" s="49"/>
      <c r="C15" s="49"/>
      <c r="D15" s="49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</row>
    <row r="16" spans="1:57" ht="15">
      <c r="A16" s="461"/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/>
      <c r="BA16" s="461"/>
      <c r="BB16" s="461"/>
      <c r="BC16" s="461"/>
      <c r="BD16" s="461"/>
      <c r="BE16" s="461"/>
    </row>
    <row r="17" spans="1:57" ht="1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</row>
    <row r="18" spans="1:57" ht="15">
      <c r="A18" s="461" t="s">
        <v>205</v>
      </c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61"/>
      <c r="AH18" s="461"/>
      <c r="AI18" s="461"/>
      <c r="AJ18" s="461"/>
      <c r="AK18" s="461"/>
      <c r="AL18" s="461"/>
      <c r="AM18" s="461"/>
      <c r="AN18" s="461"/>
      <c r="AO18" s="461"/>
      <c r="AP18" s="461"/>
      <c r="AQ18" s="461"/>
      <c r="AR18" s="461"/>
      <c r="AS18" s="461"/>
      <c r="AT18" s="461"/>
      <c r="AU18" s="461"/>
      <c r="AV18" s="461"/>
      <c r="AW18" s="461"/>
      <c r="AX18" s="461"/>
      <c r="AY18" s="461"/>
      <c r="AZ18" s="461"/>
      <c r="BA18" s="461"/>
      <c r="BB18" s="461"/>
      <c r="BC18" s="461"/>
      <c r="BD18" s="461"/>
      <c r="BE18" s="461"/>
    </row>
    <row r="19" spans="1:57" ht="15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</row>
    <row r="20" spans="1:57" ht="51.75" customHeight="1">
      <c r="A20" s="54" t="s">
        <v>169</v>
      </c>
      <c r="B20" s="491" t="s">
        <v>124</v>
      </c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489" t="s">
        <v>206</v>
      </c>
      <c r="AO20" s="56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1" t="s">
        <v>207</v>
      </c>
      <c r="BB20" s="84" t="s">
        <v>425</v>
      </c>
      <c r="BC20" s="490" t="s">
        <v>209</v>
      </c>
      <c r="BD20" s="491"/>
      <c r="BE20" s="492"/>
    </row>
    <row r="21" spans="1:57" ht="15">
      <c r="A21" s="86"/>
      <c r="B21" s="495">
        <v>2</v>
      </c>
      <c r="C21" s="495"/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6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494">
        <v>3</v>
      </c>
      <c r="AO21" s="532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9">
        <v>4</v>
      </c>
      <c r="BB21" s="88">
        <v>5</v>
      </c>
      <c r="BC21" s="494">
        <v>6</v>
      </c>
      <c r="BD21" s="495"/>
      <c r="BE21" s="496"/>
    </row>
    <row r="22" spans="1:57" ht="15" customHeight="1">
      <c r="A22" s="117"/>
      <c r="B22" s="591" t="s">
        <v>389</v>
      </c>
      <c r="C22" s="592"/>
      <c r="D22" s="592"/>
      <c r="E22" s="592"/>
      <c r="F22" s="592"/>
      <c r="G22" s="592"/>
      <c r="H22" s="592"/>
      <c r="I22" s="592"/>
      <c r="J22" s="592"/>
      <c r="K22" s="592"/>
      <c r="L22" s="592"/>
      <c r="M22" s="592"/>
      <c r="N22" s="592"/>
      <c r="O22" s="592"/>
      <c r="P22" s="592"/>
      <c r="Q22" s="592"/>
      <c r="R22" s="592"/>
      <c r="S22" s="592"/>
      <c r="T22" s="592"/>
      <c r="U22" s="592"/>
      <c r="V22" s="592"/>
      <c r="W22" s="592"/>
      <c r="X22" s="592"/>
      <c r="Y22" s="593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494" t="s">
        <v>32</v>
      </c>
      <c r="AO22" s="532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9" t="s">
        <v>32</v>
      </c>
      <c r="BB22" s="88" t="s">
        <v>32</v>
      </c>
      <c r="BC22" s="500">
        <v>5000</v>
      </c>
      <c r="BD22" s="501"/>
      <c r="BE22" s="502"/>
    </row>
    <row r="23" spans="1:57" ht="15" customHeight="1">
      <c r="A23" s="117"/>
      <c r="B23" s="600" t="s">
        <v>391</v>
      </c>
      <c r="C23" s="537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601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494"/>
      <c r="AO23" s="532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9"/>
      <c r="BB23" s="88"/>
      <c r="BC23" s="500"/>
      <c r="BD23" s="501"/>
      <c r="BE23" s="502"/>
    </row>
    <row r="24" spans="1:57" ht="32.25" customHeight="1">
      <c r="A24" s="86">
        <v>2</v>
      </c>
      <c r="B24" s="591" t="s">
        <v>388</v>
      </c>
      <c r="C24" s="592"/>
      <c r="D24" s="592"/>
      <c r="E24" s="592"/>
      <c r="F24" s="592"/>
      <c r="G24" s="592"/>
      <c r="H24" s="592"/>
      <c r="I24" s="592"/>
      <c r="J24" s="592"/>
      <c r="K24" s="592"/>
      <c r="L24" s="592"/>
      <c r="M24" s="592"/>
      <c r="N24" s="592"/>
      <c r="O24" s="592"/>
      <c r="P24" s="592"/>
      <c r="Q24" s="592"/>
      <c r="R24" s="592"/>
      <c r="S24" s="592"/>
      <c r="T24" s="592"/>
      <c r="U24" s="592"/>
      <c r="V24" s="592"/>
      <c r="W24" s="592"/>
      <c r="X24" s="592"/>
      <c r="Y24" s="593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494"/>
      <c r="AO24" s="532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9"/>
      <c r="BB24" s="88"/>
      <c r="BC24" s="500">
        <v>64800</v>
      </c>
      <c r="BD24" s="565"/>
      <c r="BE24" s="566"/>
    </row>
    <row r="25" spans="1:57" ht="15">
      <c r="A25" s="86"/>
      <c r="B25" s="528" t="s">
        <v>392</v>
      </c>
      <c r="C25" s="582"/>
      <c r="D25" s="582"/>
      <c r="E25" s="582"/>
      <c r="F25" s="582"/>
      <c r="G25" s="582"/>
      <c r="H25" s="582"/>
      <c r="I25" s="582"/>
      <c r="J25" s="582"/>
      <c r="K25" s="582"/>
      <c r="L25" s="582"/>
      <c r="M25" s="582"/>
      <c r="N25" s="582"/>
      <c r="O25" s="582"/>
      <c r="P25" s="582"/>
      <c r="Q25" s="582"/>
      <c r="R25" s="582"/>
      <c r="S25" s="582"/>
      <c r="T25" s="582"/>
      <c r="U25" s="582"/>
      <c r="V25" s="582"/>
      <c r="W25" s="582"/>
      <c r="X25" s="582"/>
      <c r="Y25" s="583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494"/>
      <c r="AO25" s="532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9"/>
      <c r="BB25" s="88"/>
      <c r="BC25" s="494"/>
      <c r="BD25" s="495"/>
      <c r="BE25" s="496"/>
    </row>
    <row r="26" spans="1:57" ht="15" customHeight="1">
      <c r="A26" s="117">
        <v>3</v>
      </c>
      <c r="B26" s="603" t="s">
        <v>390</v>
      </c>
      <c r="C26" s="603"/>
      <c r="D26" s="603"/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603"/>
      <c r="T26" s="603"/>
      <c r="U26" s="603"/>
      <c r="V26" s="603"/>
      <c r="W26" s="603"/>
      <c r="X26" s="603"/>
      <c r="Y26" s="604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531"/>
      <c r="AO26" s="53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99"/>
      <c r="BB26" s="104"/>
      <c r="BC26" s="533"/>
      <c r="BD26" s="534"/>
      <c r="BE26" s="535"/>
    </row>
    <row r="27" spans="1:57" ht="15">
      <c r="A27" s="108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575"/>
      <c r="AP27" s="575"/>
      <c r="AQ27" s="575"/>
      <c r="AR27" s="575"/>
      <c r="AS27" s="575"/>
      <c r="AT27" s="575"/>
      <c r="AU27" s="575"/>
      <c r="AV27" s="575"/>
      <c r="AW27" s="575"/>
      <c r="AX27" s="575"/>
      <c r="AY27" s="575"/>
      <c r="AZ27" s="575"/>
      <c r="BA27" s="575"/>
      <c r="BB27" s="124" t="s">
        <v>134</v>
      </c>
      <c r="BC27" s="576">
        <f>BC22+BC24</f>
        <v>69800</v>
      </c>
      <c r="BD27" s="577"/>
      <c r="BE27" s="578"/>
    </row>
    <row r="28" spans="1:57" ht="15">
      <c r="A28" s="122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5"/>
      <c r="BD28" s="125"/>
      <c r="BE28" s="125"/>
    </row>
    <row r="29" spans="1:57" ht="15">
      <c r="A29" s="122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25"/>
      <c r="BB29" s="125"/>
      <c r="BC29" s="125"/>
      <c r="BD29" s="125"/>
      <c r="BE29" s="125"/>
    </row>
    <row r="30" spans="1:57" ht="15">
      <c r="A30" s="461" t="s">
        <v>305</v>
      </c>
      <c r="B30" s="461"/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461"/>
      <c r="AC30" s="461"/>
      <c r="AD30" s="461"/>
      <c r="AE30" s="461"/>
      <c r="AF30" s="461"/>
      <c r="AG30" s="461"/>
      <c r="AH30" s="461"/>
      <c r="AI30" s="461"/>
      <c r="AJ30" s="461"/>
      <c r="AK30" s="461"/>
      <c r="AL30" s="461"/>
      <c r="AM30" s="461"/>
      <c r="AN30" s="461"/>
      <c r="AO30" s="461"/>
      <c r="AP30" s="461"/>
      <c r="AQ30" s="461"/>
      <c r="AR30" s="461"/>
      <c r="AS30" s="461"/>
      <c r="AT30" s="461"/>
      <c r="AU30" s="461"/>
      <c r="AV30" s="461"/>
      <c r="AW30" s="461"/>
      <c r="AX30" s="461"/>
      <c r="AY30" s="461"/>
      <c r="AZ30" s="461"/>
      <c r="BA30" s="461"/>
      <c r="BB30" s="461"/>
      <c r="BC30" s="461"/>
      <c r="BD30" s="461"/>
      <c r="BE30" s="461"/>
    </row>
    <row r="31" spans="1:57" ht="1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</row>
    <row r="32" spans="1:57" ht="60.75" customHeight="1">
      <c r="A32" s="54" t="s">
        <v>123</v>
      </c>
      <c r="B32" s="491" t="s">
        <v>124</v>
      </c>
      <c r="C32" s="491"/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491"/>
      <c r="R32" s="491"/>
      <c r="S32" s="491"/>
      <c r="T32" s="491"/>
      <c r="U32" s="491"/>
      <c r="V32" s="491"/>
      <c r="W32" s="491"/>
      <c r="X32" s="491"/>
      <c r="Y32" s="492"/>
      <c r="Z32" s="82"/>
      <c r="AA32" s="82"/>
      <c r="AB32" s="82"/>
      <c r="AC32" s="82"/>
      <c r="AD32" s="83"/>
      <c r="AE32" s="128" t="s">
        <v>154</v>
      </c>
      <c r="AF32" s="82"/>
      <c r="AG32" s="82"/>
      <c r="AH32" s="82"/>
      <c r="AI32" s="82"/>
      <c r="AJ32" s="82"/>
      <c r="AK32" s="82"/>
      <c r="AL32" s="82"/>
      <c r="AM32" s="82"/>
      <c r="AN32" s="491" t="s">
        <v>306</v>
      </c>
      <c r="AO32" s="491"/>
      <c r="AP32" s="82"/>
      <c r="AQ32" s="83"/>
      <c r="AR32" s="128" t="s">
        <v>231</v>
      </c>
      <c r="AS32" s="82"/>
      <c r="AT32" s="82"/>
      <c r="AU32" s="82"/>
      <c r="AV32" s="82"/>
      <c r="AW32" s="82"/>
      <c r="AX32" s="82"/>
      <c r="AY32" s="82"/>
      <c r="AZ32" s="82"/>
      <c r="BA32" s="54" t="s">
        <v>307</v>
      </c>
      <c r="BB32" s="80" t="s">
        <v>308</v>
      </c>
      <c r="BC32" s="490" t="s">
        <v>309</v>
      </c>
      <c r="BD32" s="491"/>
      <c r="BE32" s="492"/>
    </row>
    <row r="33" spans="1:57" ht="15">
      <c r="A33" s="139">
        <v>1</v>
      </c>
      <c r="B33" s="602">
        <v>2</v>
      </c>
      <c r="C33" s="581"/>
      <c r="D33" s="581"/>
      <c r="E33" s="581"/>
      <c r="F33" s="581"/>
      <c r="G33" s="581"/>
      <c r="H33" s="581"/>
      <c r="I33" s="581"/>
      <c r="J33" s="581"/>
      <c r="K33" s="581"/>
      <c r="L33" s="581"/>
      <c r="M33" s="581"/>
      <c r="N33" s="581"/>
      <c r="O33" s="581"/>
      <c r="P33" s="581"/>
      <c r="Q33" s="581"/>
      <c r="R33" s="581"/>
      <c r="S33" s="581"/>
      <c r="T33" s="581"/>
      <c r="U33" s="581"/>
      <c r="V33" s="581"/>
      <c r="W33" s="581"/>
      <c r="X33" s="581"/>
      <c r="Y33" s="581"/>
      <c r="Z33" s="134"/>
      <c r="AA33" s="134"/>
      <c r="AB33" s="134"/>
      <c r="AC33" s="134"/>
      <c r="AD33" s="135"/>
      <c r="AE33" s="133">
        <v>2</v>
      </c>
      <c r="AF33" s="134"/>
      <c r="AG33" s="134"/>
      <c r="AH33" s="134"/>
      <c r="AI33" s="134"/>
      <c r="AJ33" s="134"/>
      <c r="AK33" s="134"/>
      <c r="AL33" s="134"/>
      <c r="AM33" s="134"/>
      <c r="AN33" s="602">
        <v>3</v>
      </c>
      <c r="AO33" s="581"/>
      <c r="AP33" s="139"/>
      <c r="AQ33" s="139"/>
      <c r="AR33" s="177"/>
      <c r="AS33" s="177"/>
      <c r="AT33" s="177"/>
      <c r="AU33" s="177"/>
      <c r="AV33" s="177"/>
      <c r="AW33" s="177"/>
      <c r="AX33" s="177"/>
      <c r="AY33" s="177"/>
      <c r="AZ33" s="177"/>
      <c r="BA33" s="190">
        <v>4</v>
      </c>
      <c r="BB33" s="134">
        <v>5</v>
      </c>
      <c r="BC33" s="545">
        <v>6</v>
      </c>
      <c r="BD33" s="546"/>
      <c r="BE33" s="547"/>
    </row>
    <row r="34" spans="1:57" ht="15" customHeight="1">
      <c r="A34" s="106">
        <v>1</v>
      </c>
      <c r="B34" s="497" t="s">
        <v>393</v>
      </c>
      <c r="C34" s="498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8"/>
      <c r="U34" s="498"/>
      <c r="V34" s="498"/>
      <c r="W34" s="498"/>
      <c r="X34" s="498"/>
      <c r="Y34" s="499"/>
      <c r="Z34" s="82"/>
      <c r="AA34" s="82"/>
      <c r="AB34" s="82"/>
      <c r="AC34" s="82"/>
      <c r="AD34" s="83"/>
      <c r="AE34" s="128"/>
      <c r="AF34" s="82"/>
      <c r="AG34" s="82"/>
      <c r="AH34" s="82"/>
      <c r="AI34" s="82"/>
      <c r="AJ34" s="82"/>
      <c r="AK34" s="82"/>
      <c r="AL34" s="82"/>
      <c r="AM34" s="82"/>
      <c r="AN34" s="490">
        <v>139</v>
      </c>
      <c r="AO34" s="492"/>
      <c r="AP34" s="82"/>
      <c r="AQ34" s="83"/>
      <c r="AR34" s="191"/>
      <c r="AS34" s="90"/>
      <c r="AT34" s="90"/>
      <c r="AU34" s="90"/>
      <c r="AV34" s="90"/>
      <c r="AW34" s="90"/>
      <c r="AX34" s="90"/>
      <c r="AY34" s="90"/>
      <c r="AZ34" s="90"/>
      <c r="BA34" s="192" t="s">
        <v>32</v>
      </c>
      <c r="BB34" s="191" t="s">
        <v>32</v>
      </c>
      <c r="BC34" s="480" t="s">
        <v>32</v>
      </c>
      <c r="BD34" s="481"/>
      <c r="BE34" s="482"/>
    </row>
    <row r="35" spans="1:57" ht="15" customHeight="1">
      <c r="A35" s="193"/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1"/>
      <c r="S35" s="491"/>
      <c r="T35" s="491"/>
      <c r="U35" s="491"/>
      <c r="V35" s="491"/>
      <c r="W35" s="491"/>
      <c r="X35" s="491"/>
      <c r="Y35" s="492"/>
      <c r="Z35" s="82"/>
      <c r="AA35" s="82"/>
      <c r="AB35" s="82"/>
      <c r="AC35" s="82"/>
      <c r="AD35" s="83"/>
      <c r="AE35" s="128"/>
      <c r="AF35" s="82"/>
      <c r="AG35" s="82"/>
      <c r="AH35" s="82"/>
      <c r="AI35" s="82"/>
      <c r="AJ35" s="82"/>
      <c r="AK35" s="82"/>
      <c r="AL35" s="82"/>
      <c r="AM35" s="82"/>
      <c r="AN35" s="490"/>
      <c r="AO35" s="492"/>
      <c r="AP35" s="82"/>
      <c r="AQ35" s="83"/>
      <c r="AR35" s="191"/>
      <c r="AS35" s="90"/>
      <c r="AT35" s="90"/>
      <c r="AU35" s="90"/>
      <c r="AV35" s="90"/>
      <c r="AW35" s="90"/>
      <c r="AX35" s="90"/>
      <c r="AY35" s="90"/>
      <c r="AZ35" s="90"/>
      <c r="BA35" s="192"/>
      <c r="BB35" s="191"/>
      <c r="BC35" s="480"/>
      <c r="BD35" s="481"/>
      <c r="BE35" s="482"/>
    </row>
    <row r="36" spans="1:57" ht="15" customHeight="1">
      <c r="A36" s="106"/>
      <c r="B36" s="491"/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R36" s="491"/>
      <c r="S36" s="491"/>
      <c r="T36" s="491"/>
      <c r="U36" s="491"/>
      <c r="V36" s="491"/>
      <c r="W36" s="491"/>
      <c r="X36" s="491"/>
      <c r="Y36" s="492"/>
      <c r="Z36" s="82"/>
      <c r="AA36" s="82"/>
      <c r="AB36" s="82"/>
      <c r="AC36" s="82"/>
      <c r="AD36" s="83"/>
      <c r="AE36" s="128"/>
      <c r="AF36" s="82"/>
      <c r="AG36" s="82"/>
      <c r="AH36" s="82"/>
      <c r="AI36" s="82"/>
      <c r="AJ36" s="82"/>
      <c r="AK36" s="82"/>
      <c r="AL36" s="82"/>
      <c r="AM36" s="82"/>
      <c r="AN36" s="553"/>
      <c r="AO36" s="555"/>
      <c r="AP36" s="82"/>
      <c r="AQ36" s="83"/>
      <c r="AR36" s="191">
        <v>400</v>
      </c>
      <c r="AS36" s="90"/>
      <c r="AT36" s="90"/>
      <c r="AU36" s="90"/>
      <c r="AV36" s="90"/>
      <c r="AW36" s="90"/>
      <c r="AX36" s="90"/>
      <c r="AY36" s="90"/>
      <c r="AZ36" s="90"/>
      <c r="BA36" s="86"/>
      <c r="BB36" s="87"/>
      <c r="BC36" s="480"/>
      <c r="BD36" s="481"/>
      <c r="BE36" s="482"/>
    </row>
    <row r="37" spans="1:57" ht="15">
      <c r="A37" s="194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6"/>
      <c r="AB37" s="196"/>
      <c r="AC37" s="196"/>
      <c r="AD37" s="196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1"/>
      <c r="BB37" s="171" t="s">
        <v>134</v>
      </c>
      <c r="BC37" s="483">
        <v>1799000</v>
      </c>
      <c r="BD37" s="484"/>
      <c r="BE37" s="485"/>
    </row>
    <row r="38" spans="1:57" ht="1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</row>
    <row r="39" spans="1:57" ht="15">
      <c r="A39" s="461"/>
      <c r="B39" s="461"/>
      <c r="C39" s="461"/>
      <c r="D39" s="461"/>
      <c r="E39" s="461"/>
      <c r="F39" s="461"/>
      <c r="G39" s="461"/>
      <c r="H39" s="461"/>
      <c r="I39" s="461"/>
      <c r="J39" s="461"/>
      <c r="K39" s="461"/>
      <c r="L39" s="461"/>
      <c r="M39" s="461"/>
      <c r="N39" s="461"/>
      <c r="O39" s="461"/>
      <c r="P39" s="461"/>
      <c r="Q39" s="461"/>
      <c r="R39" s="461"/>
      <c r="S39" s="461"/>
      <c r="T39" s="461"/>
      <c r="U39" s="461"/>
      <c r="V39" s="461"/>
      <c r="W39" s="461"/>
      <c r="X39" s="461"/>
      <c r="Y39" s="461"/>
      <c r="Z39" s="461"/>
      <c r="AA39" s="461"/>
      <c r="AB39" s="461"/>
      <c r="AC39" s="461"/>
      <c r="AD39" s="461"/>
      <c r="AE39" s="461"/>
      <c r="AF39" s="461"/>
      <c r="AG39" s="461"/>
      <c r="AH39" s="461"/>
      <c r="AI39" s="461"/>
      <c r="AJ39" s="461"/>
      <c r="AK39" s="461"/>
      <c r="AL39" s="461"/>
      <c r="AM39" s="461"/>
      <c r="AN39" s="461"/>
      <c r="AO39" s="461"/>
      <c r="AP39" s="461"/>
      <c r="AQ39" s="461"/>
      <c r="AR39" s="461"/>
      <c r="AS39" s="461"/>
      <c r="AT39" s="461"/>
      <c r="AU39" s="461"/>
      <c r="AV39" s="461"/>
      <c r="AW39" s="461"/>
      <c r="AX39" s="461"/>
      <c r="AY39" s="461"/>
      <c r="AZ39" s="461"/>
      <c r="BA39" s="461"/>
      <c r="BB39" s="51"/>
      <c r="BC39" s="517"/>
      <c r="BD39" s="517"/>
      <c r="BE39" s="517"/>
    </row>
    <row r="41" spans="1:57" ht="15">
      <c r="A41" s="461" t="s">
        <v>322</v>
      </c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1"/>
      <c r="U41" s="461"/>
      <c r="V41" s="461"/>
      <c r="W41" s="461"/>
      <c r="X41" s="461"/>
      <c r="Y41" s="461"/>
      <c r="Z41" s="461"/>
      <c r="AA41" s="461"/>
      <c r="AB41" s="461"/>
      <c r="AC41" s="461"/>
      <c r="AD41" s="461"/>
      <c r="AE41" s="461"/>
      <c r="AF41" s="461"/>
      <c r="AG41" s="461"/>
      <c r="AH41" s="461"/>
      <c r="AI41" s="461"/>
      <c r="AJ41" s="461"/>
      <c r="AK41" s="461"/>
      <c r="AL41" s="461"/>
      <c r="AM41" s="461"/>
      <c r="AN41" s="461"/>
      <c r="AO41" s="461"/>
      <c r="AP41" s="461"/>
      <c r="AQ41" s="461"/>
      <c r="AR41" s="461"/>
      <c r="AS41" s="461"/>
      <c r="AT41" s="461"/>
      <c r="AU41" s="461"/>
      <c r="AV41" s="461"/>
      <c r="AW41" s="461"/>
      <c r="AX41" s="461"/>
      <c r="AY41" s="461"/>
      <c r="AZ41" s="461"/>
      <c r="BA41" s="461"/>
      <c r="BB41" s="461"/>
      <c r="BC41" s="461"/>
      <c r="BD41" s="461"/>
      <c r="BE41" s="461"/>
    </row>
    <row r="42" spans="1:57" ht="1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</row>
    <row r="43" spans="1:57" ht="45">
      <c r="A43" s="54" t="s">
        <v>123</v>
      </c>
      <c r="B43" s="491" t="s">
        <v>124</v>
      </c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1"/>
      <c r="V43" s="491"/>
      <c r="W43" s="491"/>
      <c r="X43" s="491"/>
      <c r="Y43" s="492"/>
      <c r="Z43" s="82"/>
      <c r="AA43" s="82"/>
      <c r="AB43" s="82"/>
      <c r="AC43" s="82"/>
      <c r="AD43" s="83"/>
      <c r="AE43" s="128" t="s">
        <v>154</v>
      </c>
      <c r="AF43" s="82"/>
      <c r="AG43" s="82"/>
      <c r="AH43" s="82"/>
      <c r="AI43" s="82"/>
      <c r="AJ43" s="82"/>
      <c r="AK43" s="82"/>
      <c r="AL43" s="82"/>
      <c r="AM43" s="82"/>
      <c r="AN43" s="491" t="s">
        <v>206</v>
      </c>
      <c r="AO43" s="491"/>
      <c r="AP43" s="82"/>
      <c r="AQ43" s="83"/>
      <c r="AR43" s="128" t="s">
        <v>231</v>
      </c>
      <c r="AS43" s="82"/>
      <c r="AT43" s="82"/>
      <c r="AU43" s="82"/>
      <c r="AV43" s="82"/>
      <c r="AW43" s="82"/>
      <c r="AX43" s="82"/>
      <c r="AY43" s="82"/>
      <c r="AZ43" s="82"/>
      <c r="BA43" s="54" t="s">
        <v>231</v>
      </c>
      <c r="BB43" s="80" t="s">
        <v>429</v>
      </c>
      <c r="BC43" s="490" t="s">
        <v>320</v>
      </c>
      <c r="BD43" s="491"/>
      <c r="BE43" s="492"/>
    </row>
    <row r="44" spans="1:57" ht="15">
      <c r="A44" s="139">
        <v>1</v>
      </c>
      <c r="B44" s="602">
        <v>2</v>
      </c>
      <c r="C44" s="581"/>
      <c r="D44" s="581"/>
      <c r="E44" s="581"/>
      <c r="F44" s="581"/>
      <c r="G44" s="581"/>
      <c r="H44" s="581"/>
      <c r="I44" s="581"/>
      <c r="J44" s="581"/>
      <c r="K44" s="581"/>
      <c r="L44" s="581"/>
      <c r="M44" s="581"/>
      <c r="N44" s="581"/>
      <c r="O44" s="581"/>
      <c r="P44" s="581"/>
      <c r="Q44" s="581"/>
      <c r="R44" s="581"/>
      <c r="S44" s="581"/>
      <c r="T44" s="581"/>
      <c r="U44" s="581"/>
      <c r="V44" s="581"/>
      <c r="W44" s="581"/>
      <c r="X44" s="581"/>
      <c r="Y44" s="581"/>
      <c r="Z44" s="134"/>
      <c r="AA44" s="134"/>
      <c r="AB44" s="134"/>
      <c r="AC44" s="134"/>
      <c r="AD44" s="135"/>
      <c r="AE44" s="133">
        <v>2</v>
      </c>
      <c r="AF44" s="134"/>
      <c r="AG44" s="134"/>
      <c r="AH44" s="134"/>
      <c r="AI44" s="134"/>
      <c r="AJ44" s="134"/>
      <c r="AK44" s="134"/>
      <c r="AL44" s="134"/>
      <c r="AM44" s="134"/>
      <c r="AN44" s="602">
        <v>3</v>
      </c>
      <c r="AO44" s="581"/>
      <c r="AP44" s="139"/>
      <c r="AQ44" s="139"/>
      <c r="AR44" s="177"/>
      <c r="AS44" s="177"/>
      <c r="AT44" s="177"/>
      <c r="AU44" s="177"/>
      <c r="AV44" s="177"/>
      <c r="AW44" s="177"/>
      <c r="AX44" s="177"/>
      <c r="AY44" s="177"/>
      <c r="AZ44" s="177"/>
      <c r="BA44" s="190">
        <v>4</v>
      </c>
      <c r="BB44" s="134">
        <v>5</v>
      </c>
      <c r="BC44" s="545">
        <v>6</v>
      </c>
      <c r="BD44" s="546"/>
      <c r="BE44" s="547"/>
    </row>
    <row r="45" spans="1:57" ht="78" customHeight="1">
      <c r="A45" s="86">
        <v>1</v>
      </c>
      <c r="B45" s="497" t="s">
        <v>394</v>
      </c>
      <c r="C45" s="498"/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8"/>
      <c r="R45" s="498"/>
      <c r="S45" s="498"/>
      <c r="T45" s="498"/>
      <c r="U45" s="498"/>
      <c r="V45" s="498"/>
      <c r="W45" s="498"/>
      <c r="X45" s="498"/>
      <c r="Y45" s="499"/>
      <c r="Z45" s="82"/>
      <c r="AA45" s="82"/>
      <c r="AB45" s="82"/>
      <c r="AC45" s="82"/>
      <c r="AD45" s="83"/>
      <c r="AE45" s="128"/>
      <c r="AF45" s="82"/>
      <c r="AG45" s="82"/>
      <c r="AH45" s="82"/>
      <c r="AI45" s="82"/>
      <c r="AJ45" s="82"/>
      <c r="AK45" s="82"/>
      <c r="AL45" s="82"/>
      <c r="AM45" s="82"/>
      <c r="AN45" s="490" t="s">
        <v>32</v>
      </c>
      <c r="AO45" s="492"/>
      <c r="AP45" s="82"/>
      <c r="AQ45" s="83"/>
      <c r="AR45" s="191"/>
      <c r="AS45" s="90"/>
      <c r="AT45" s="90"/>
      <c r="AU45" s="90"/>
      <c r="AV45" s="90"/>
      <c r="AW45" s="90"/>
      <c r="AX45" s="90"/>
      <c r="AY45" s="90"/>
      <c r="AZ45" s="90"/>
      <c r="BA45" s="192" t="s">
        <v>32</v>
      </c>
      <c r="BB45" s="191" t="s">
        <v>32</v>
      </c>
      <c r="BC45" s="480">
        <v>85600</v>
      </c>
      <c r="BD45" s="481"/>
      <c r="BE45" s="482"/>
    </row>
    <row r="46" spans="1:57" ht="15">
      <c r="A46" s="193"/>
      <c r="B46" s="491"/>
      <c r="C46" s="491"/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491"/>
      <c r="X46" s="491"/>
      <c r="Y46" s="492"/>
      <c r="Z46" s="82"/>
      <c r="AA46" s="82"/>
      <c r="AB46" s="82"/>
      <c r="AC46" s="82"/>
      <c r="AD46" s="83"/>
      <c r="AE46" s="128"/>
      <c r="AF46" s="82"/>
      <c r="AG46" s="82"/>
      <c r="AH46" s="82"/>
      <c r="AI46" s="82"/>
      <c r="AJ46" s="82"/>
      <c r="AK46" s="82"/>
      <c r="AL46" s="82"/>
      <c r="AM46" s="82"/>
      <c r="AN46" s="490"/>
      <c r="AO46" s="492"/>
      <c r="AP46" s="82"/>
      <c r="AQ46" s="83"/>
      <c r="AR46" s="191"/>
      <c r="AS46" s="90"/>
      <c r="AT46" s="90"/>
      <c r="AU46" s="90"/>
      <c r="AV46" s="90"/>
      <c r="AW46" s="90"/>
      <c r="AX46" s="90"/>
      <c r="AY46" s="90"/>
      <c r="AZ46" s="90"/>
      <c r="BA46" s="192"/>
      <c r="BB46" s="191"/>
      <c r="BC46" s="480"/>
      <c r="BD46" s="481"/>
      <c r="BE46" s="482"/>
    </row>
    <row r="47" spans="1:57" ht="15">
      <c r="A47" s="106"/>
      <c r="B47" s="491"/>
      <c r="C47" s="491"/>
      <c r="D47" s="491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491"/>
      <c r="V47" s="491"/>
      <c r="W47" s="491"/>
      <c r="X47" s="491"/>
      <c r="Y47" s="492"/>
      <c r="Z47" s="82"/>
      <c r="AA47" s="82"/>
      <c r="AB47" s="82"/>
      <c r="AC47" s="82"/>
      <c r="AD47" s="83"/>
      <c r="AE47" s="128"/>
      <c r="AF47" s="82"/>
      <c r="AG47" s="82"/>
      <c r="AH47" s="82"/>
      <c r="AI47" s="82"/>
      <c r="AJ47" s="82"/>
      <c r="AK47" s="82"/>
      <c r="AL47" s="82"/>
      <c r="AM47" s="82"/>
      <c r="AN47" s="553"/>
      <c r="AO47" s="555"/>
      <c r="AP47" s="82"/>
      <c r="AQ47" s="83"/>
      <c r="AR47" s="191">
        <v>400</v>
      </c>
      <c r="AS47" s="90"/>
      <c r="AT47" s="90"/>
      <c r="AU47" s="90"/>
      <c r="AV47" s="90"/>
      <c r="AW47" s="90"/>
      <c r="AX47" s="90"/>
      <c r="AY47" s="90"/>
      <c r="AZ47" s="90"/>
      <c r="BA47" s="86"/>
      <c r="BB47" s="87"/>
      <c r="BC47" s="480"/>
      <c r="BD47" s="481"/>
      <c r="BE47" s="482"/>
    </row>
    <row r="48" spans="1:57" ht="15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6"/>
      <c r="AB48" s="196"/>
      <c r="AC48" s="196"/>
      <c r="AD48" s="196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B48" s="171" t="s">
        <v>134</v>
      </c>
      <c r="BC48" s="483">
        <f>BC45</f>
        <v>85600</v>
      </c>
      <c r="BD48" s="484"/>
      <c r="BE48" s="485"/>
    </row>
    <row r="51" spans="1:57" ht="15">
      <c r="A51" s="461" t="s">
        <v>324</v>
      </c>
      <c r="B51" s="461"/>
      <c r="C51" s="461"/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61"/>
      <c r="Q51" s="461"/>
      <c r="R51" s="461"/>
      <c r="S51" s="461"/>
      <c r="T51" s="461"/>
      <c r="U51" s="461"/>
      <c r="V51" s="461"/>
      <c r="W51" s="461"/>
      <c r="X51" s="461"/>
      <c r="Y51" s="461"/>
      <c r="Z51" s="461"/>
      <c r="AA51" s="461"/>
      <c r="AB51" s="461"/>
      <c r="AC51" s="461"/>
      <c r="AD51" s="461"/>
      <c r="AE51" s="461"/>
      <c r="AF51" s="461"/>
      <c r="AG51" s="461"/>
      <c r="AH51" s="461"/>
      <c r="AI51" s="461"/>
      <c r="AJ51" s="461"/>
      <c r="AK51" s="461"/>
      <c r="AL51" s="461"/>
      <c r="AM51" s="461"/>
      <c r="AN51" s="461"/>
      <c r="AO51" s="461"/>
      <c r="AP51" s="461"/>
      <c r="AQ51" s="461"/>
      <c r="AR51" s="461"/>
      <c r="AS51" s="461"/>
      <c r="AT51" s="461"/>
      <c r="AU51" s="461"/>
      <c r="AV51" s="461"/>
      <c r="AW51" s="461"/>
      <c r="AX51" s="461"/>
      <c r="AY51" s="461"/>
      <c r="AZ51" s="461"/>
      <c r="BA51" s="461"/>
      <c r="BB51" s="461"/>
      <c r="BC51" s="461"/>
      <c r="BD51" s="461"/>
      <c r="BE51" s="461"/>
    </row>
    <row r="52" spans="1:57" ht="1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</row>
    <row r="53" spans="1:57" ht="45" customHeight="1">
      <c r="A53" s="54" t="s">
        <v>123</v>
      </c>
      <c r="B53" s="491" t="s">
        <v>124</v>
      </c>
      <c r="C53" s="491"/>
      <c r="D53" s="491"/>
      <c r="E53" s="491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1"/>
      <c r="V53" s="491"/>
      <c r="W53" s="491"/>
      <c r="X53" s="491"/>
      <c r="Y53" s="492"/>
      <c r="Z53" s="82"/>
      <c r="AA53" s="82"/>
      <c r="AB53" s="82"/>
      <c r="AC53" s="82"/>
      <c r="AD53" s="83"/>
      <c r="AE53" s="128" t="s">
        <v>154</v>
      </c>
      <c r="AF53" s="82"/>
      <c r="AG53" s="82"/>
      <c r="AH53" s="82"/>
      <c r="AI53" s="82"/>
      <c r="AJ53" s="82"/>
      <c r="AK53" s="82"/>
      <c r="AL53" s="82"/>
      <c r="AM53" s="82"/>
      <c r="AN53" s="491" t="s">
        <v>206</v>
      </c>
      <c r="AO53" s="491"/>
      <c r="AP53" s="82"/>
      <c r="AQ53" s="83"/>
      <c r="AR53" s="128" t="s">
        <v>231</v>
      </c>
      <c r="AS53" s="82"/>
      <c r="AT53" s="82"/>
      <c r="AU53" s="82"/>
      <c r="AV53" s="82"/>
      <c r="AW53" s="82"/>
      <c r="AX53" s="82"/>
      <c r="AY53" s="82"/>
      <c r="AZ53" s="82"/>
      <c r="BA53" s="54" t="s">
        <v>231</v>
      </c>
      <c r="BB53" s="80" t="s">
        <v>429</v>
      </c>
      <c r="BC53" s="490" t="s">
        <v>320</v>
      </c>
      <c r="BD53" s="491"/>
      <c r="BE53" s="492"/>
    </row>
    <row r="54" spans="1:57" ht="15">
      <c r="A54" s="139">
        <v>1</v>
      </c>
      <c r="B54" s="602">
        <v>2</v>
      </c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1"/>
      <c r="Q54" s="581"/>
      <c r="R54" s="581"/>
      <c r="S54" s="581"/>
      <c r="T54" s="581"/>
      <c r="U54" s="581"/>
      <c r="V54" s="581"/>
      <c r="W54" s="581"/>
      <c r="X54" s="581"/>
      <c r="Y54" s="581"/>
      <c r="Z54" s="134"/>
      <c r="AA54" s="134"/>
      <c r="AB54" s="134"/>
      <c r="AC54" s="134"/>
      <c r="AD54" s="135"/>
      <c r="AE54" s="133">
        <v>2</v>
      </c>
      <c r="AF54" s="134"/>
      <c r="AG54" s="134"/>
      <c r="AH54" s="134"/>
      <c r="AI54" s="134"/>
      <c r="AJ54" s="134"/>
      <c r="AK54" s="134"/>
      <c r="AL54" s="134"/>
      <c r="AM54" s="134"/>
      <c r="AN54" s="602">
        <v>3</v>
      </c>
      <c r="AO54" s="581"/>
      <c r="AP54" s="139"/>
      <c r="AQ54" s="139"/>
      <c r="AR54" s="177"/>
      <c r="AS54" s="177"/>
      <c r="AT54" s="177"/>
      <c r="AU54" s="177"/>
      <c r="AV54" s="177"/>
      <c r="AW54" s="177"/>
      <c r="AX54" s="177"/>
      <c r="AY54" s="177"/>
      <c r="AZ54" s="177"/>
      <c r="BA54" s="190">
        <v>4</v>
      </c>
      <c r="BB54" s="134">
        <v>5</v>
      </c>
      <c r="BC54" s="545">
        <v>6</v>
      </c>
      <c r="BD54" s="546"/>
      <c r="BE54" s="547"/>
    </row>
    <row r="55" spans="1:57" ht="36" customHeight="1">
      <c r="A55" s="200">
        <v>1</v>
      </c>
      <c r="B55" s="498" t="s">
        <v>325</v>
      </c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498"/>
      <c r="O55" s="498"/>
      <c r="P55" s="498"/>
      <c r="Q55" s="498"/>
      <c r="R55" s="498"/>
      <c r="S55" s="498"/>
      <c r="T55" s="498"/>
      <c r="U55" s="498"/>
      <c r="V55" s="498"/>
      <c r="W55" s="498"/>
      <c r="X55" s="498"/>
      <c r="Y55" s="499"/>
      <c r="Z55" s="82"/>
      <c r="AA55" s="82"/>
      <c r="AB55" s="82"/>
      <c r="AC55" s="82"/>
      <c r="AD55" s="83"/>
      <c r="AE55" s="128"/>
      <c r="AF55" s="82"/>
      <c r="AG55" s="82"/>
      <c r="AH55" s="82"/>
      <c r="AI55" s="82"/>
      <c r="AJ55" s="82"/>
      <c r="AK55" s="82"/>
      <c r="AL55" s="82"/>
      <c r="AM55" s="82"/>
      <c r="AN55" s="490"/>
      <c r="AO55" s="492"/>
      <c r="AP55" s="82"/>
      <c r="AQ55" s="83"/>
      <c r="AR55" s="191"/>
      <c r="AS55" s="90"/>
      <c r="AT55" s="90"/>
      <c r="AU55" s="90"/>
      <c r="AV55" s="90"/>
      <c r="AW55" s="90"/>
      <c r="AX55" s="90"/>
      <c r="AY55" s="90"/>
      <c r="AZ55" s="90"/>
      <c r="BA55" s="192"/>
      <c r="BB55" s="191"/>
      <c r="BC55" s="480"/>
      <c r="BD55" s="481"/>
      <c r="BE55" s="482"/>
    </row>
    <row r="56" spans="1:57" ht="15">
      <c r="A56" s="201"/>
      <c r="B56" s="498" t="s">
        <v>396</v>
      </c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498"/>
      <c r="O56" s="498"/>
      <c r="P56" s="498"/>
      <c r="Q56" s="498"/>
      <c r="R56" s="498"/>
      <c r="S56" s="498"/>
      <c r="T56" s="498"/>
      <c r="U56" s="498"/>
      <c r="V56" s="498"/>
      <c r="W56" s="498"/>
      <c r="X56" s="498"/>
      <c r="Y56" s="499"/>
      <c r="Z56" s="82"/>
      <c r="AA56" s="82"/>
      <c r="AB56" s="82"/>
      <c r="AC56" s="82"/>
      <c r="AD56" s="83"/>
      <c r="AE56" s="128"/>
      <c r="AF56" s="82"/>
      <c r="AG56" s="82"/>
      <c r="AH56" s="82"/>
      <c r="AI56" s="82"/>
      <c r="AJ56" s="82"/>
      <c r="AK56" s="82"/>
      <c r="AL56" s="82"/>
      <c r="AM56" s="82"/>
      <c r="AN56" s="490" t="s">
        <v>32</v>
      </c>
      <c r="AO56" s="605"/>
      <c r="AP56" s="82"/>
      <c r="AQ56" s="83"/>
      <c r="AR56" s="191"/>
      <c r="AS56" s="90"/>
      <c r="AT56" s="90"/>
      <c r="AU56" s="90"/>
      <c r="AV56" s="90"/>
      <c r="AW56" s="90"/>
      <c r="AX56" s="90"/>
      <c r="AY56" s="90"/>
      <c r="AZ56" s="90"/>
      <c r="BA56" s="192" t="s">
        <v>32</v>
      </c>
      <c r="BB56" s="191" t="s">
        <v>32</v>
      </c>
      <c r="BC56" s="480" t="s">
        <v>32</v>
      </c>
      <c r="BD56" s="536"/>
      <c r="BE56" s="532"/>
    </row>
    <row r="57" spans="1:57" ht="19.5" customHeight="1">
      <c r="A57" s="201"/>
      <c r="B57" s="497" t="s">
        <v>397</v>
      </c>
      <c r="C57" s="537"/>
      <c r="D57" s="537"/>
      <c r="E57" s="537"/>
      <c r="F57" s="537"/>
      <c r="G57" s="537"/>
      <c r="H57" s="537"/>
      <c r="I57" s="537"/>
      <c r="J57" s="537"/>
      <c r="K57" s="537"/>
      <c r="L57" s="537"/>
      <c r="M57" s="537"/>
      <c r="N57" s="537"/>
      <c r="O57" s="537"/>
      <c r="P57" s="537"/>
      <c r="Q57" s="537"/>
      <c r="R57" s="537"/>
      <c r="S57" s="537"/>
      <c r="T57" s="537"/>
      <c r="U57" s="537"/>
      <c r="V57" s="537"/>
      <c r="W57" s="537"/>
      <c r="X57" s="537"/>
      <c r="Y57" s="601"/>
      <c r="Z57" s="82"/>
      <c r="AA57" s="82"/>
      <c r="AB57" s="82"/>
      <c r="AC57" s="82"/>
      <c r="AD57" s="83"/>
      <c r="AE57" s="128"/>
      <c r="AF57" s="82"/>
      <c r="AG57" s="82"/>
      <c r="AH57" s="82"/>
      <c r="AI57" s="82"/>
      <c r="AJ57" s="82"/>
      <c r="AK57" s="82"/>
      <c r="AL57" s="82"/>
      <c r="AM57" s="82"/>
      <c r="AN57" s="490" t="s">
        <v>32</v>
      </c>
      <c r="AO57" s="605"/>
      <c r="AP57" s="82"/>
      <c r="AQ57" s="83"/>
      <c r="AR57" s="191"/>
      <c r="AS57" s="90"/>
      <c r="AT57" s="90"/>
      <c r="AU57" s="90"/>
      <c r="AV57" s="90"/>
      <c r="AW57" s="90"/>
      <c r="AX57" s="90"/>
      <c r="AY57" s="90"/>
      <c r="AZ57" s="90"/>
      <c r="BA57" s="192" t="s">
        <v>32</v>
      </c>
      <c r="BB57" s="191" t="s">
        <v>32</v>
      </c>
      <c r="BC57" s="480" t="s">
        <v>32</v>
      </c>
      <c r="BD57" s="536"/>
      <c r="BE57" s="532"/>
    </row>
    <row r="58" spans="1:57" ht="16.5" customHeight="1">
      <c r="A58" s="200"/>
      <c r="B58" s="497" t="s">
        <v>395</v>
      </c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601"/>
      <c r="Z58" s="202"/>
      <c r="AA58" s="202"/>
      <c r="AB58" s="202"/>
      <c r="AC58" s="202"/>
      <c r="AD58" s="202"/>
      <c r="AE58" s="203"/>
      <c r="AF58" s="203"/>
      <c r="AG58" s="203"/>
      <c r="AH58" s="203"/>
      <c r="AI58" s="203"/>
      <c r="AJ58" s="203"/>
      <c r="AK58" s="203"/>
      <c r="AL58" s="203"/>
      <c r="AM58" s="203"/>
      <c r="AN58" s="553" t="s">
        <v>32</v>
      </c>
      <c r="AO58" s="558"/>
      <c r="AP58" s="203"/>
      <c r="AQ58" s="203"/>
      <c r="AR58" s="204"/>
      <c r="AS58" s="204"/>
      <c r="AT58" s="204"/>
      <c r="AU58" s="204"/>
      <c r="AV58" s="204"/>
      <c r="AW58" s="204"/>
      <c r="AX58" s="204"/>
      <c r="AY58" s="204"/>
      <c r="AZ58" s="204"/>
      <c r="BA58" s="86" t="s">
        <v>32</v>
      </c>
      <c r="BB58" s="87" t="s">
        <v>32</v>
      </c>
      <c r="BC58" s="480" t="s">
        <v>32</v>
      </c>
      <c r="BD58" s="536"/>
      <c r="BE58" s="532"/>
    </row>
    <row r="59" spans="1:57" ht="17.25" customHeight="1">
      <c r="A59" s="200"/>
      <c r="B59" s="497" t="s">
        <v>332</v>
      </c>
      <c r="C59" s="537"/>
      <c r="D59" s="537"/>
      <c r="E59" s="537"/>
      <c r="F59" s="537"/>
      <c r="G59" s="537"/>
      <c r="H59" s="537"/>
      <c r="I59" s="537"/>
      <c r="J59" s="537"/>
      <c r="K59" s="537"/>
      <c r="L59" s="537"/>
      <c r="M59" s="537"/>
      <c r="N59" s="537"/>
      <c r="O59" s="537"/>
      <c r="P59" s="537"/>
      <c r="Q59" s="537"/>
      <c r="R59" s="537"/>
      <c r="S59" s="537"/>
      <c r="T59" s="537"/>
      <c r="U59" s="537"/>
      <c r="V59" s="537"/>
      <c r="W59" s="537"/>
      <c r="X59" s="537"/>
      <c r="Y59" s="601"/>
      <c r="Z59" s="202"/>
      <c r="AA59" s="202"/>
      <c r="AB59" s="202"/>
      <c r="AC59" s="202"/>
      <c r="AD59" s="202"/>
      <c r="AE59" s="203"/>
      <c r="AF59" s="203"/>
      <c r="AG59" s="203"/>
      <c r="AH59" s="203"/>
      <c r="AI59" s="203"/>
      <c r="AJ59" s="203"/>
      <c r="AK59" s="203"/>
      <c r="AL59" s="203"/>
      <c r="AM59" s="203"/>
      <c r="AN59" s="553" t="s">
        <v>32</v>
      </c>
      <c r="AO59" s="558"/>
      <c r="AP59" s="203"/>
      <c r="AQ59" s="203"/>
      <c r="AR59" s="204"/>
      <c r="AS59" s="204"/>
      <c r="AT59" s="204"/>
      <c r="AU59" s="204"/>
      <c r="AV59" s="204"/>
      <c r="AW59" s="204"/>
      <c r="AX59" s="204"/>
      <c r="AY59" s="204"/>
      <c r="AZ59" s="204"/>
      <c r="BA59" s="86" t="s">
        <v>32</v>
      </c>
      <c r="BB59" s="87" t="s">
        <v>32</v>
      </c>
      <c r="BC59" s="480"/>
      <c r="BD59" s="536"/>
      <c r="BE59" s="532"/>
    </row>
    <row r="60" spans="1:57" ht="17.25" customHeight="1">
      <c r="A60" s="200"/>
      <c r="B60" s="497" t="s">
        <v>333</v>
      </c>
      <c r="C60" s="537"/>
      <c r="D60" s="537"/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O60" s="537"/>
      <c r="P60" s="537"/>
      <c r="Q60" s="537"/>
      <c r="R60" s="537"/>
      <c r="S60" s="537"/>
      <c r="T60" s="537"/>
      <c r="U60" s="537"/>
      <c r="V60" s="537"/>
      <c r="W60" s="537"/>
      <c r="X60" s="537"/>
      <c r="Y60" s="601"/>
      <c r="Z60" s="202"/>
      <c r="AA60" s="202"/>
      <c r="AB60" s="202"/>
      <c r="AC60" s="202"/>
      <c r="AD60" s="202"/>
      <c r="AE60" s="203"/>
      <c r="AF60" s="203"/>
      <c r="AG60" s="203"/>
      <c r="AH60" s="203"/>
      <c r="AI60" s="203"/>
      <c r="AJ60" s="203"/>
      <c r="AK60" s="203"/>
      <c r="AL60" s="203"/>
      <c r="AM60" s="203"/>
      <c r="AN60" s="553"/>
      <c r="AO60" s="558"/>
      <c r="AP60" s="203"/>
      <c r="AQ60" s="203"/>
      <c r="AR60" s="204"/>
      <c r="AS60" s="204"/>
      <c r="AT60" s="204"/>
      <c r="AU60" s="204"/>
      <c r="AV60" s="204"/>
      <c r="AW60" s="204"/>
      <c r="AX60" s="204"/>
      <c r="AY60" s="204"/>
      <c r="AZ60" s="204"/>
      <c r="BA60" s="86"/>
      <c r="BB60" s="87"/>
      <c r="BC60" s="480"/>
      <c r="BD60" s="536"/>
      <c r="BE60" s="532"/>
    </row>
    <row r="61" spans="1:57" ht="15">
      <c r="A61" s="200">
        <v>2</v>
      </c>
      <c r="B61" s="497" t="s">
        <v>390</v>
      </c>
      <c r="C61" s="537"/>
      <c r="D61" s="537"/>
      <c r="E61" s="537"/>
      <c r="F61" s="537"/>
      <c r="G61" s="537"/>
      <c r="H61" s="537"/>
      <c r="I61" s="537"/>
      <c r="J61" s="537"/>
      <c r="K61" s="537"/>
      <c r="L61" s="537"/>
      <c r="M61" s="537"/>
      <c r="N61" s="537"/>
      <c r="O61" s="537"/>
      <c r="P61" s="537"/>
      <c r="Q61" s="537"/>
      <c r="R61" s="537"/>
      <c r="S61" s="537"/>
      <c r="T61" s="537"/>
      <c r="U61" s="537"/>
      <c r="V61" s="537"/>
      <c r="W61" s="537"/>
      <c r="X61" s="537"/>
      <c r="Y61" s="601"/>
      <c r="Z61" s="202"/>
      <c r="AA61" s="202"/>
      <c r="AB61" s="202"/>
      <c r="AC61" s="202"/>
      <c r="AD61" s="202"/>
      <c r="AE61" s="203"/>
      <c r="AF61" s="203"/>
      <c r="AG61" s="203"/>
      <c r="AH61" s="203"/>
      <c r="AI61" s="203"/>
      <c r="AJ61" s="203"/>
      <c r="AK61" s="203"/>
      <c r="AL61" s="203"/>
      <c r="AM61" s="203"/>
      <c r="AN61" s="579"/>
      <c r="AO61" s="580"/>
      <c r="AP61" s="203"/>
      <c r="AQ61" s="203"/>
      <c r="AR61" s="204"/>
      <c r="AS61" s="204"/>
      <c r="AT61" s="204"/>
      <c r="AU61" s="204"/>
      <c r="AV61" s="204"/>
      <c r="AW61" s="204"/>
      <c r="AX61" s="204"/>
      <c r="AY61" s="204"/>
      <c r="AZ61" s="204"/>
      <c r="BA61" s="86"/>
      <c r="BB61" s="86"/>
      <c r="BC61" s="480"/>
      <c r="BD61" s="536"/>
      <c r="BE61" s="532"/>
    </row>
    <row r="62" spans="1:57" ht="15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6"/>
      <c r="AB62" s="196"/>
      <c r="AC62" s="196"/>
      <c r="AD62" s="196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B62" s="171" t="s">
        <v>134</v>
      </c>
      <c r="BC62" s="483">
        <v>69600</v>
      </c>
      <c r="BD62" s="484"/>
      <c r="BE62" s="485"/>
    </row>
    <row r="65" spans="1:54" ht="15.75">
      <c r="A65" s="62" t="s">
        <v>15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</row>
    <row r="66" spans="1:54" ht="15.75">
      <c r="A66" s="62" t="s">
        <v>16</v>
      </c>
      <c r="B66" s="62"/>
      <c r="C66" s="62"/>
      <c r="D66" s="62"/>
      <c r="E66" s="208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516" t="s">
        <v>437</v>
      </c>
      <c r="AO66" s="516"/>
      <c r="AP66" s="516"/>
      <c r="AQ66" s="516"/>
      <c r="AR66" s="516"/>
      <c r="AS66" s="516"/>
      <c r="AT66" s="516"/>
      <c r="AU66" s="516"/>
      <c r="AV66" s="516"/>
      <c r="AW66" s="516"/>
      <c r="AX66" s="516"/>
      <c r="AY66" s="516"/>
      <c r="AZ66" s="516"/>
      <c r="BA66" s="516"/>
      <c r="BB66" s="62"/>
    </row>
    <row r="67" spans="1:54" ht="15.75">
      <c r="A67" s="62"/>
      <c r="B67" s="62"/>
      <c r="C67" s="62"/>
      <c r="D67" s="62"/>
      <c r="E67" s="209" t="s">
        <v>347</v>
      </c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508" t="s">
        <v>348</v>
      </c>
      <c r="AO67" s="508"/>
      <c r="AP67" s="508"/>
      <c r="AQ67" s="508"/>
      <c r="AR67" s="508"/>
      <c r="AS67" s="508"/>
      <c r="AT67" s="508"/>
      <c r="AU67" s="508"/>
      <c r="AV67" s="508"/>
      <c r="AW67" s="508"/>
      <c r="AX67" s="508"/>
      <c r="AY67" s="508"/>
      <c r="AZ67" s="508"/>
      <c r="BA67" s="508"/>
      <c r="BB67" s="62"/>
    </row>
    <row r="68" spans="1:54" ht="15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</row>
    <row r="69" spans="1:54" ht="15.75">
      <c r="A69" s="62" t="s">
        <v>349</v>
      </c>
      <c r="B69" s="62"/>
      <c r="C69" s="62"/>
      <c r="D69" s="62"/>
      <c r="E69" s="208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516" t="s">
        <v>375</v>
      </c>
      <c r="AO69" s="516"/>
      <c r="AP69" s="516"/>
      <c r="AQ69" s="516"/>
      <c r="AR69" s="516"/>
      <c r="AS69" s="516"/>
      <c r="AT69" s="516"/>
      <c r="AU69" s="516"/>
      <c r="AV69" s="516"/>
      <c r="AW69" s="516"/>
      <c r="AX69" s="516"/>
      <c r="AY69" s="516"/>
      <c r="AZ69" s="516"/>
      <c r="BA69" s="516"/>
      <c r="BB69" s="62"/>
    </row>
    <row r="70" spans="1:54" ht="15.75">
      <c r="A70" s="62" t="s">
        <v>16</v>
      </c>
      <c r="B70" s="62"/>
      <c r="C70" s="62"/>
      <c r="D70" s="62"/>
      <c r="E70" s="209" t="s">
        <v>347</v>
      </c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508" t="s">
        <v>348</v>
      </c>
      <c r="AO70" s="508"/>
      <c r="AP70" s="508"/>
      <c r="AQ70" s="508"/>
      <c r="AR70" s="508"/>
      <c r="AS70" s="508"/>
      <c r="AT70" s="508"/>
      <c r="AU70" s="508"/>
      <c r="AV70" s="508"/>
      <c r="AW70" s="508"/>
      <c r="AX70" s="508"/>
      <c r="AY70" s="508"/>
      <c r="AZ70" s="508"/>
      <c r="BA70" s="508"/>
      <c r="BB70" s="62"/>
    </row>
    <row r="71" spans="1:54" ht="15.7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</row>
    <row r="72" spans="1:54" ht="15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</row>
    <row r="73" spans="1:54" ht="15.75">
      <c r="A73" s="62" t="s">
        <v>350</v>
      </c>
      <c r="B73" s="62"/>
      <c r="C73" s="62"/>
      <c r="D73" s="208" t="s">
        <v>430</v>
      </c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208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516" t="s">
        <v>431</v>
      </c>
      <c r="BB73" s="516"/>
    </row>
    <row r="74" spans="1:54" ht="15.75">
      <c r="A74" s="62"/>
      <c r="B74" s="62"/>
      <c r="C74" s="62"/>
      <c r="D74" s="62" t="s">
        <v>351</v>
      </c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 t="s">
        <v>347</v>
      </c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508" t="s">
        <v>348</v>
      </c>
      <c r="BB74" s="508"/>
    </row>
  </sheetData>
  <sheetProtection/>
  <mergeCells count="105">
    <mergeCell ref="AN69:BA69"/>
    <mergeCell ref="AN70:BA70"/>
    <mergeCell ref="BA73:BB73"/>
    <mergeCell ref="BA74:BB74"/>
    <mergeCell ref="E9:BB9"/>
    <mergeCell ref="E14:BA14"/>
    <mergeCell ref="AN66:BA66"/>
    <mergeCell ref="AN67:BA67"/>
    <mergeCell ref="AN60:AO60"/>
    <mergeCell ref="B56:Y56"/>
    <mergeCell ref="AN56:AO56"/>
    <mergeCell ref="B47:Y47"/>
    <mergeCell ref="AN47:AO47"/>
    <mergeCell ref="B45:Y45"/>
    <mergeCell ref="BC25:BE25"/>
    <mergeCell ref="B61:Y61"/>
    <mergeCell ref="AN61:AO61"/>
    <mergeCell ref="BC61:BE61"/>
    <mergeCell ref="B58:Y58"/>
    <mergeCell ref="AN58:AO58"/>
    <mergeCell ref="BC58:BE58"/>
    <mergeCell ref="B57:Y57"/>
    <mergeCell ref="AN57:AO57"/>
    <mergeCell ref="BC57:BE57"/>
    <mergeCell ref="BC62:BE62"/>
    <mergeCell ref="B59:Y59"/>
    <mergeCell ref="AN59:AO59"/>
    <mergeCell ref="BC59:BE59"/>
    <mergeCell ref="B60:Y60"/>
    <mergeCell ref="BC60:BE60"/>
    <mergeCell ref="BC56:BE56"/>
    <mergeCell ref="B54:Y54"/>
    <mergeCell ref="AN54:AO54"/>
    <mergeCell ref="BC54:BE54"/>
    <mergeCell ref="B55:Y55"/>
    <mergeCell ref="AN55:AO55"/>
    <mergeCell ref="BC55:BE55"/>
    <mergeCell ref="BC48:BE48"/>
    <mergeCell ref="A51:BE51"/>
    <mergeCell ref="B53:Y53"/>
    <mergeCell ref="AN53:AO53"/>
    <mergeCell ref="BC53:BE53"/>
    <mergeCell ref="B46:Y46"/>
    <mergeCell ref="AN46:AO46"/>
    <mergeCell ref="BC46:BE46"/>
    <mergeCell ref="BC47:BE47"/>
    <mergeCell ref="AN45:AO45"/>
    <mergeCell ref="BC45:BE45"/>
    <mergeCell ref="B44:Y44"/>
    <mergeCell ref="AN44:AO44"/>
    <mergeCell ref="BC44:BE44"/>
    <mergeCell ref="AN36:AO36"/>
    <mergeCell ref="BC36:BE36"/>
    <mergeCell ref="BC37:BE37"/>
    <mergeCell ref="B43:Y43"/>
    <mergeCell ref="AN43:AO43"/>
    <mergeCell ref="BC43:BE43"/>
    <mergeCell ref="A39:BA39"/>
    <mergeCell ref="BC39:BE39"/>
    <mergeCell ref="A41:BE41"/>
    <mergeCell ref="B36:Y36"/>
    <mergeCell ref="B34:Y34"/>
    <mergeCell ref="AN34:AO34"/>
    <mergeCell ref="BC34:BE34"/>
    <mergeCell ref="B35:Y35"/>
    <mergeCell ref="AN35:AO35"/>
    <mergeCell ref="BC35:BE35"/>
    <mergeCell ref="BC33:BE33"/>
    <mergeCell ref="B26:Y26"/>
    <mergeCell ref="AN26:AO26"/>
    <mergeCell ref="BC26:BE26"/>
    <mergeCell ref="AO27:BA27"/>
    <mergeCell ref="BC27:BE27"/>
    <mergeCell ref="A30:BE30"/>
    <mergeCell ref="B32:Y32"/>
    <mergeCell ref="AN32:AO32"/>
    <mergeCell ref="BC32:BE32"/>
    <mergeCell ref="B25:Y25"/>
    <mergeCell ref="AN25:AO25"/>
    <mergeCell ref="B33:Y33"/>
    <mergeCell ref="AN33:AO33"/>
    <mergeCell ref="BC20:BE20"/>
    <mergeCell ref="BC24:BE24"/>
    <mergeCell ref="B22:Y22"/>
    <mergeCell ref="AN22:AO22"/>
    <mergeCell ref="BC22:BE22"/>
    <mergeCell ref="B23:Y23"/>
    <mergeCell ref="AN23:AO23"/>
    <mergeCell ref="BC23:BE23"/>
    <mergeCell ref="B24:Y24"/>
    <mergeCell ref="AN24:AO24"/>
    <mergeCell ref="B21:Y21"/>
    <mergeCell ref="AN21:AO21"/>
    <mergeCell ref="BC21:BE21"/>
    <mergeCell ref="A9:D9"/>
    <mergeCell ref="A11:D11"/>
    <mergeCell ref="E11:BA11"/>
    <mergeCell ref="A16:BE16"/>
    <mergeCell ref="A18:BE18"/>
    <mergeCell ref="B20:Y20"/>
    <mergeCell ref="AN20:AO20"/>
    <mergeCell ref="BA1:BD1"/>
    <mergeCell ref="A5:BE5"/>
    <mergeCell ref="A6:BE6"/>
    <mergeCell ref="AP7:AY7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84"/>
  <sheetViews>
    <sheetView view="pageBreakPreview" zoomScaleSheetLayoutView="100" zoomScalePageLayoutView="0" workbookViewId="0" topLeftCell="A67">
      <selection activeCell="E9" sqref="E9:BA9"/>
    </sheetView>
  </sheetViews>
  <sheetFormatPr defaultColWidth="9.00390625" defaultRowHeight="12.75"/>
  <cols>
    <col min="1" max="1" width="7.00390625" style="40" customWidth="1"/>
    <col min="2" max="3" width="9.125" style="40" customWidth="1"/>
    <col min="4" max="4" width="13.375" style="40" customWidth="1"/>
    <col min="5" max="5" width="19.375" style="40" customWidth="1"/>
    <col min="6" max="6" width="9.125" style="40" hidden="1" customWidth="1"/>
    <col min="7" max="7" width="4.375" style="40" hidden="1" customWidth="1"/>
    <col min="8" max="10" width="9.125" style="40" hidden="1" customWidth="1"/>
    <col min="11" max="11" width="6.25390625" style="40" hidden="1" customWidth="1"/>
    <col min="12" max="24" width="9.125" style="40" hidden="1" customWidth="1"/>
    <col min="25" max="25" width="13.875" style="40" customWidth="1"/>
    <col min="26" max="26" width="1.12109375" style="40" hidden="1" customWidth="1"/>
    <col min="27" max="27" width="9.125" style="40" hidden="1" customWidth="1"/>
    <col min="28" max="28" width="7.00390625" style="40" hidden="1" customWidth="1"/>
    <col min="29" max="39" width="9.125" style="40" hidden="1" customWidth="1"/>
    <col min="40" max="40" width="9.125" style="40" customWidth="1"/>
    <col min="41" max="41" width="4.00390625" style="40" customWidth="1"/>
    <col min="42" max="42" width="1.875" style="40" hidden="1" customWidth="1"/>
    <col min="43" max="44" width="9.125" style="40" hidden="1" customWidth="1"/>
    <col min="45" max="45" width="8.00390625" style="40" hidden="1" customWidth="1"/>
    <col min="46" max="52" width="9.125" style="40" hidden="1" customWidth="1"/>
    <col min="53" max="53" width="15.75390625" style="40" customWidth="1"/>
    <col min="54" max="54" width="17.125" style="40" customWidth="1"/>
    <col min="55" max="55" width="9.125" style="40" customWidth="1"/>
    <col min="56" max="56" width="0.12890625" style="40" customWidth="1"/>
    <col min="57" max="57" width="10.875" style="40" customWidth="1"/>
    <col min="58" max="16384" width="9.125" style="40" customWidth="1"/>
  </cols>
  <sheetData>
    <row r="1" spans="1:57" ht="15.75">
      <c r="A1" s="35"/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5"/>
      <c r="AM1" s="38"/>
      <c r="AN1" s="38"/>
      <c r="AO1" s="38"/>
      <c r="AP1" s="38"/>
      <c r="AQ1" s="38"/>
      <c r="AR1" s="38"/>
      <c r="AS1" s="35"/>
      <c r="AT1" s="38"/>
      <c r="AU1" s="38"/>
      <c r="AV1" s="38"/>
      <c r="AW1" s="35"/>
      <c r="AX1" s="38"/>
      <c r="AY1" s="38"/>
      <c r="AZ1" s="38" t="s">
        <v>111</v>
      </c>
      <c r="BA1" s="456" t="s">
        <v>112</v>
      </c>
      <c r="BB1" s="456"/>
      <c r="BC1" s="456"/>
      <c r="BD1" s="456"/>
      <c r="BE1" s="39"/>
    </row>
    <row r="2" spans="1:57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5.75">
      <c r="A3" s="457" t="s">
        <v>352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  <c r="BB3" s="457"/>
      <c r="BC3" s="457"/>
      <c r="BD3" s="457"/>
      <c r="BE3" s="457"/>
    </row>
    <row r="4" spans="1:57" ht="15.75">
      <c r="A4" s="457" t="s">
        <v>353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</row>
    <row r="5" spans="1:57" ht="15.75">
      <c r="A5" s="44"/>
      <c r="B5" s="44"/>
      <c r="C5" s="44"/>
      <c r="D5" s="44"/>
      <c r="E5" s="45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6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3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4" t="s">
        <v>22</v>
      </c>
      <c r="BA5" s="44"/>
      <c r="BB5" s="44"/>
      <c r="BC5" s="44"/>
      <c r="BD5" s="44"/>
      <c r="BE5" s="44"/>
    </row>
    <row r="6" spans="1:57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ht="54" customHeight="1">
      <c r="A7" s="453" t="s">
        <v>120</v>
      </c>
      <c r="B7" s="454"/>
      <c r="C7" s="454"/>
      <c r="D7" s="454"/>
      <c r="E7" s="606" t="s">
        <v>436</v>
      </c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6"/>
      <c r="U7" s="606"/>
      <c r="V7" s="606"/>
      <c r="W7" s="606"/>
      <c r="X7" s="606"/>
      <c r="Y7" s="606"/>
      <c r="Z7" s="606"/>
      <c r="AA7" s="606"/>
      <c r="AB7" s="606"/>
      <c r="AC7" s="606"/>
      <c r="AD7" s="606"/>
      <c r="AE7" s="606"/>
      <c r="AF7" s="606"/>
      <c r="AG7" s="606"/>
      <c r="AH7" s="606"/>
      <c r="AI7" s="606"/>
      <c r="AJ7" s="606"/>
      <c r="AK7" s="606"/>
      <c r="AL7" s="606"/>
      <c r="AM7" s="606"/>
      <c r="AN7" s="606"/>
      <c r="AO7" s="606"/>
      <c r="AP7" s="606"/>
      <c r="AQ7" s="606"/>
      <c r="AR7" s="606"/>
      <c r="AS7" s="606"/>
      <c r="AT7" s="606"/>
      <c r="AU7" s="606"/>
      <c r="AV7" s="606"/>
      <c r="AW7" s="606"/>
      <c r="AX7" s="606"/>
      <c r="AY7" s="606"/>
      <c r="AZ7" s="606"/>
      <c r="BA7" s="606"/>
      <c r="BB7" s="606"/>
      <c r="BC7" s="47"/>
      <c r="BD7" s="47"/>
      <c r="BE7" s="47"/>
    </row>
    <row r="8" spans="1:57" ht="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ht="15">
      <c r="A9" s="453" t="s">
        <v>13</v>
      </c>
      <c r="B9" s="454"/>
      <c r="C9" s="454"/>
      <c r="D9" s="454"/>
      <c r="E9" s="459" t="s">
        <v>441</v>
      </c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  <c r="BB9" s="47"/>
      <c r="BC9" s="47"/>
      <c r="BD9" s="47"/>
      <c r="BE9" s="47"/>
    </row>
    <row r="10" spans="1:57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ht="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ht="15">
      <c r="A12" s="49" t="s">
        <v>121</v>
      </c>
      <c r="B12" s="49"/>
      <c r="C12" s="49"/>
      <c r="D12" s="49"/>
      <c r="E12" s="464" t="s">
        <v>398</v>
      </c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4"/>
      <c r="AO12" s="464"/>
      <c r="AP12" s="464"/>
      <c r="AQ12" s="464"/>
      <c r="AR12" s="464"/>
      <c r="AS12" s="464"/>
      <c r="AT12" s="464"/>
      <c r="AU12" s="464"/>
      <c r="AV12" s="464"/>
      <c r="AW12" s="464"/>
      <c r="AX12" s="464"/>
      <c r="AY12" s="464"/>
      <c r="AZ12" s="464"/>
      <c r="BA12" s="464"/>
      <c r="BB12" s="50"/>
      <c r="BC12" s="50"/>
      <c r="BD12" s="50"/>
      <c r="BE12" s="50"/>
    </row>
    <row r="13" spans="1:57" ht="15">
      <c r="A13" s="49"/>
      <c r="B13" s="49"/>
      <c r="C13" s="49"/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</row>
    <row r="14" spans="1:57" ht="15">
      <c r="A14" s="461"/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461"/>
      <c r="BA14" s="461"/>
      <c r="BB14" s="461"/>
      <c r="BC14" s="461"/>
      <c r="BD14" s="461"/>
      <c r="BE14" s="461"/>
    </row>
    <row r="15" spans="1:57" ht="15">
      <c r="A15" s="462" t="s">
        <v>122</v>
      </c>
      <c r="B15" s="462"/>
      <c r="C15" s="462"/>
      <c r="D15" s="462"/>
      <c r="E15" s="462"/>
      <c r="F15" s="462"/>
      <c r="G15" s="462"/>
      <c r="H15" s="462"/>
      <c r="I15" s="462"/>
      <c r="J15" s="462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63"/>
      <c r="BC15" s="463"/>
      <c r="BD15" s="463"/>
      <c r="BE15" s="463"/>
    </row>
    <row r="16" spans="1:57" ht="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57" ht="30">
      <c r="A17" s="54" t="s">
        <v>123</v>
      </c>
      <c r="B17" s="469" t="s">
        <v>124</v>
      </c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471" t="s">
        <v>125</v>
      </c>
      <c r="AO17" s="470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5" t="s">
        <v>126</v>
      </c>
      <c r="BB17" s="55" t="s">
        <v>438</v>
      </c>
      <c r="BC17" s="53"/>
      <c r="BD17" s="53"/>
      <c r="BE17" s="53"/>
    </row>
    <row r="18" spans="1:57" ht="15">
      <c r="A18" s="56"/>
      <c r="B18" s="472">
        <v>1</v>
      </c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474">
        <v>2</v>
      </c>
      <c r="AO18" s="47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7">
        <v>3</v>
      </c>
      <c r="BB18" s="57">
        <v>4</v>
      </c>
      <c r="BC18" s="53"/>
      <c r="BD18" s="53"/>
      <c r="BE18" s="53"/>
    </row>
    <row r="19" spans="1:57" ht="15">
      <c r="A19" s="56">
        <v>1</v>
      </c>
      <c r="B19" s="475" t="s">
        <v>128</v>
      </c>
      <c r="C19" s="465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470"/>
      <c r="AO19" s="470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8">
        <v>12</v>
      </c>
      <c r="BB19" s="58"/>
      <c r="BC19" s="53"/>
      <c r="BD19" s="53"/>
      <c r="BE19" s="53"/>
    </row>
    <row r="20" spans="1:57" ht="15">
      <c r="A20" s="56">
        <v>2</v>
      </c>
      <c r="B20" s="475" t="s">
        <v>129</v>
      </c>
      <c r="C20" s="465"/>
      <c r="D20" s="465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470"/>
      <c r="AO20" s="470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8"/>
      <c r="BB20" s="58"/>
      <c r="BC20" s="53"/>
      <c r="BD20" s="53"/>
      <c r="BE20" s="53"/>
    </row>
    <row r="21" spans="1:57" ht="15">
      <c r="A21" s="56"/>
      <c r="B21" s="465" t="s">
        <v>130</v>
      </c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09"/>
      <c r="AO21" s="488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8"/>
      <c r="BB21" s="58"/>
      <c r="BC21" s="53"/>
      <c r="BD21" s="53"/>
      <c r="BE21" s="53"/>
    </row>
    <row r="22" spans="1:57" ht="15">
      <c r="A22" s="56"/>
      <c r="B22" s="511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  <c r="T22" s="512"/>
      <c r="U22" s="512"/>
      <c r="V22" s="512"/>
      <c r="W22" s="512"/>
      <c r="X22" s="512"/>
      <c r="Y22" s="51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09"/>
      <c r="AO22" s="488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8"/>
      <c r="BB22" s="58"/>
      <c r="BC22" s="53"/>
      <c r="BD22" s="53"/>
      <c r="BE22" s="53"/>
    </row>
    <row r="23" spans="1:57" ht="31.5" customHeight="1">
      <c r="A23" s="56"/>
      <c r="B23" s="511" t="s">
        <v>361</v>
      </c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2"/>
      <c r="U23" s="512"/>
      <c r="V23" s="512"/>
      <c r="W23" s="512"/>
      <c r="X23" s="512"/>
      <c r="Y23" s="51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09"/>
      <c r="AO23" s="488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8"/>
      <c r="BB23" s="58"/>
      <c r="BC23" s="53"/>
      <c r="BD23" s="53"/>
      <c r="BE23" s="53"/>
    </row>
    <row r="24" spans="1:57" ht="15">
      <c r="A24" s="56"/>
      <c r="B24" s="511" t="s">
        <v>355</v>
      </c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2"/>
      <c r="U24" s="512"/>
      <c r="V24" s="512"/>
      <c r="W24" s="512"/>
      <c r="X24" s="512"/>
      <c r="Y24" s="51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09"/>
      <c r="AO24" s="488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8"/>
      <c r="BB24" s="58"/>
      <c r="BC24" s="53"/>
      <c r="BD24" s="53"/>
      <c r="BE24" s="53"/>
    </row>
    <row r="25" spans="1:57" ht="33" customHeight="1">
      <c r="A25" s="56"/>
      <c r="B25" s="511" t="s">
        <v>356</v>
      </c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09"/>
      <c r="AO25" s="488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8"/>
      <c r="BB25" s="58"/>
      <c r="BC25" s="53"/>
      <c r="BD25" s="53"/>
      <c r="BE25" s="53"/>
    </row>
    <row r="26" spans="1:57" ht="30.75" customHeight="1">
      <c r="A26" s="56"/>
      <c r="B26" s="511" t="s">
        <v>362</v>
      </c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512"/>
      <c r="T26" s="512"/>
      <c r="U26" s="512"/>
      <c r="V26" s="512"/>
      <c r="W26" s="512"/>
      <c r="X26" s="512"/>
      <c r="Y26" s="51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09"/>
      <c r="AO26" s="488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8"/>
      <c r="BB26" s="58"/>
      <c r="BC26" s="53"/>
      <c r="BD26" s="53"/>
      <c r="BE26" s="53"/>
    </row>
    <row r="27" spans="1:57" ht="15">
      <c r="A27" s="56"/>
      <c r="B27" s="511" t="s">
        <v>357</v>
      </c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2"/>
      <c r="T27" s="512"/>
      <c r="U27" s="512"/>
      <c r="V27" s="512"/>
      <c r="W27" s="512"/>
      <c r="X27" s="512"/>
      <c r="Y27" s="51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09"/>
      <c r="AO27" s="488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8"/>
      <c r="BB27" s="58"/>
      <c r="BC27" s="53"/>
      <c r="BD27" s="53"/>
      <c r="BE27" s="53"/>
    </row>
    <row r="28" spans="1:57" ht="48.75" customHeight="1">
      <c r="A28" s="56"/>
      <c r="B28" s="511" t="s">
        <v>358</v>
      </c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2"/>
      <c r="U28" s="512"/>
      <c r="V28" s="512"/>
      <c r="W28" s="512"/>
      <c r="X28" s="512"/>
      <c r="Y28" s="51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09"/>
      <c r="AO28" s="488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8"/>
      <c r="BB28" s="58"/>
      <c r="BC28" s="53"/>
      <c r="BD28" s="53"/>
      <c r="BE28" s="53"/>
    </row>
    <row r="29" spans="1:57" ht="24.75" customHeight="1">
      <c r="A29" s="56"/>
      <c r="B29" s="511" t="s">
        <v>359</v>
      </c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09"/>
      <c r="AO29" s="488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8"/>
      <c r="BB29" s="58"/>
      <c r="BC29" s="53"/>
      <c r="BD29" s="53"/>
      <c r="BE29" s="53"/>
    </row>
    <row r="30" spans="1:57" ht="15">
      <c r="A30" s="56">
        <v>3</v>
      </c>
      <c r="B30" s="465" t="s">
        <v>131</v>
      </c>
      <c r="C30" s="466"/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466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487"/>
      <c r="AO30" s="487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8"/>
      <c r="BB30" s="58"/>
      <c r="BC30" s="53"/>
      <c r="BD30" s="53"/>
      <c r="BE30" s="53"/>
    </row>
    <row r="31" spans="1:57" ht="15">
      <c r="A31" s="56"/>
      <c r="B31" s="465" t="s">
        <v>130</v>
      </c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466"/>
      <c r="U31" s="466"/>
      <c r="V31" s="466"/>
      <c r="W31" s="466"/>
      <c r="X31" s="466"/>
      <c r="Y31" s="466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09"/>
      <c r="AO31" s="488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8"/>
      <c r="BB31" s="58"/>
      <c r="BC31" s="53"/>
      <c r="BD31" s="53"/>
      <c r="BE31" s="53"/>
    </row>
    <row r="32" spans="1:57" ht="15">
      <c r="A32" s="56"/>
      <c r="B32" s="465" t="s">
        <v>363</v>
      </c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466"/>
      <c r="X32" s="466"/>
      <c r="Y32" s="466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09"/>
      <c r="AO32" s="488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8"/>
      <c r="BB32" s="58"/>
      <c r="BC32" s="53"/>
      <c r="BD32" s="53"/>
      <c r="BE32" s="53"/>
    </row>
    <row r="33" spans="1:57" ht="15">
      <c r="A33" s="56"/>
      <c r="B33" s="465" t="s">
        <v>364</v>
      </c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  <c r="X33" s="466"/>
      <c r="Y33" s="466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09"/>
      <c r="AO33" s="488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8"/>
      <c r="BB33" s="58"/>
      <c r="BC33" s="53"/>
      <c r="BD33" s="53"/>
      <c r="BE33" s="53"/>
    </row>
    <row r="34" spans="1:57" ht="15">
      <c r="A34" s="56"/>
      <c r="B34" s="465" t="s">
        <v>365</v>
      </c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66"/>
      <c r="V34" s="466"/>
      <c r="W34" s="466"/>
      <c r="X34" s="466"/>
      <c r="Y34" s="466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09"/>
      <c r="AO34" s="488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8"/>
      <c r="BB34" s="58"/>
      <c r="BC34" s="53"/>
      <c r="BD34" s="53"/>
      <c r="BE34" s="53"/>
    </row>
    <row r="35" spans="1:57" ht="15">
      <c r="A35" s="56"/>
      <c r="B35" s="465" t="s">
        <v>366</v>
      </c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6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09"/>
      <c r="AO35" s="488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8"/>
      <c r="BB35" s="58"/>
      <c r="BC35" s="53"/>
      <c r="BD35" s="53"/>
      <c r="BE35" s="53"/>
    </row>
    <row r="36" spans="1:57" ht="15">
      <c r="A36" s="56"/>
      <c r="B36" s="465" t="s">
        <v>372</v>
      </c>
      <c r="C36" s="466"/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6"/>
      <c r="W36" s="466"/>
      <c r="X36" s="466"/>
      <c r="Y36" s="466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09"/>
      <c r="AO36" s="488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8"/>
      <c r="BB36" s="58"/>
      <c r="BC36" s="53"/>
      <c r="BD36" s="53"/>
      <c r="BE36" s="53"/>
    </row>
    <row r="37" spans="1:57" ht="15">
      <c r="A37" s="56"/>
      <c r="B37" s="465" t="s">
        <v>367</v>
      </c>
      <c r="C37" s="466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6"/>
      <c r="U37" s="466"/>
      <c r="V37" s="466"/>
      <c r="W37" s="466"/>
      <c r="X37" s="466"/>
      <c r="Y37" s="466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09"/>
      <c r="AO37" s="488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8"/>
      <c r="BB37" s="58"/>
      <c r="BC37" s="53"/>
      <c r="BD37" s="53"/>
      <c r="BE37" s="53"/>
    </row>
    <row r="38" spans="1:57" ht="15">
      <c r="A38" s="56"/>
      <c r="B38" s="465" t="s">
        <v>368</v>
      </c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466"/>
      <c r="U38" s="466"/>
      <c r="V38" s="466"/>
      <c r="W38" s="466"/>
      <c r="X38" s="466"/>
      <c r="Y38" s="466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09"/>
      <c r="AO38" s="488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8"/>
      <c r="BB38" s="58"/>
      <c r="BC38" s="53"/>
      <c r="BD38" s="53"/>
      <c r="BE38" s="53"/>
    </row>
    <row r="39" spans="1:57" ht="15">
      <c r="A39" s="56"/>
      <c r="B39" s="465" t="s">
        <v>132</v>
      </c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09"/>
      <c r="AO39" s="488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8"/>
      <c r="BB39" s="58"/>
      <c r="BC39" s="53"/>
      <c r="BD39" s="53"/>
      <c r="BE39" s="53"/>
    </row>
    <row r="40" spans="1:57" ht="15">
      <c r="A40" s="56"/>
      <c r="B40" s="465" t="s">
        <v>130</v>
      </c>
      <c r="C40" s="466"/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6"/>
      <c r="P40" s="466"/>
      <c r="Q40" s="466"/>
      <c r="R40" s="466"/>
      <c r="S40" s="466"/>
      <c r="T40" s="466"/>
      <c r="U40" s="466"/>
      <c r="V40" s="466"/>
      <c r="W40" s="466"/>
      <c r="X40" s="466"/>
      <c r="Y40" s="466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09"/>
      <c r="AO40" s="488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8"/>
      <c r="BB40" s="58"/>
      <c r="BC40" s="53"/>
      <c r="BD40" s="53"/>
      <c r="BE40" s="53"/>
    </row>
    <row r="41" spans="1:57" ht="30.75" customHeight="1">
      <c r="A41" s="56"/>
      <c r="B41" s="465" t="s">
        <v>369</v>
      </c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09"/>
      <c r="AO41" s="488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8"/>
      <c r="BB41" s="58"/>
      <c r="BC41" s="53"/>
      <c r="BD41" s="53"/>
      <c r="BE41" s="53"/>
    </row>
    <row r="42" spans="1:57" ht="15">
      <c r="A42" s="56"/>
      <c r="B42" s="465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466"/>
      <c r="W42" s="466"/>
      <c r="X42" s="466"/>
      <c r="Y42" s="466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09"/>
      <c r="AO42" s="488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8"/>
      <c r="BB42" s="58"/>
      <c r="BC42" s="53"/>
      <c r="BD42" s="53"/>
      <c r="BE42" s="53"/>
    </row>
    <row r="43" spans="1:57" ht="15">
      <c r="A43" s="56"/>
      <c r="B43" s="465"/>
      <c r="C43" s="466"/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466"/>
      <c r="U43" s="466"/>
      <c r="V43" s="466"/>
      <c r="W43" s="466"/>
      <c r="X43" s="466"/>
      <c r="Y43" s="466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09"/>
      <c r="AO43" s="488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8"/>
      <c r="BB43" s="58"/>
      <c r="BC43" s="53"/>
      <c r="BD43" s="53"/>
      <c r="BE43" s="53"/>
    </row>
    <row r="44" spans="1:57" ht="15">
      <c r="A44" s="56"/>
      <c r="B44" s="469"/>
      <c r="C44" s="470"/>
      <c r="D44" s="470"/>
      <c r="E44" s="470"/>
      <c r="F44" s="470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470"/>
      <c r="X44" s="470"/>
      <c r="Y44" s="470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09"/>
      <c r="AO44" s="488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8"/>
      <c r="BB44" s="58"/>
      <c r="BC44" s="53"/>
      <c r="BD44" s="53"/>
      <c r="BE44" s="53"/>
    </row>
    <row r="45" spans="1:57" ht="15">
      <c r="A45" s="214"/>
      <c r="B45" s="607"/>
      <c r="C45" s="608"/>
      <c r="D45" s="608"/>
      <c r="E45" s="608"/>
      <c r="F45" s="608"/>
      <c r="G45" s="608"/>
      <c r="H45" s="608"/>
      <c r="I45" s="608"/>
      <c r="J45" s="608"/>
      <c r="K45" s="608"/>
      <c r="L45" s="608"/>
      <c r="M45" s="608"/>
      <c r="N45" s="608"/>
      <c r="O45" s="608"/>
      <c r="P45" s="608"/>
      <c r="Q45" s="608"/>
      <c r="R45" s="608"/>
      <c r="S45" s="608"/>
      <c r="T45" s="608"/>
      <c r="U45" s="608"/>
      <c r="V45" s="608"/>
      <c r="W45" s="608"/>
      <c r="X45" s="608"/>
      <c r="Y45" s="608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609"/>
      <c r="AO45" s="610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215"/>
      <c r="BB45" s="58"/>
      <c r="BC45" s="53"/>
      <c r="BD45" s="53"/>
      <c r="BE45" s="53"/>
    </row>
    <row r="46" spans="1:57" ht="15">
      <c r="A46" s="56"/>
      <c r="B46" s="614" t="s">
        <v>399</v>
      </c>
      <c r="C46" s="614"/>
      <c r="D46" s="614"/>
      <c r="E46" s="614"/>
      <c r="F46" s="614"/>
      <c r="G46" s="614"/>
      <c r="H46" s="614"/>
      <c r="I46" s="614"/>
      <c r="J46" s="614"/>
      <c r="K46" s="614"/>
      <c r="L46" s="614"/>
      <c r="M46" s="614"/>
      <c r="N46" s="614"/>
      <c r="O46" s="614"/>
      <c r="P46" s="614"/>
      <c r="Q46" s="614"/>
      <c r="R46" s="614"/>
      <c r="S46" s="614"/>
      <c r="T46" s="614"/>
      <c r="U46" s="614"/>
      <c r="V46" s="614"/>
      <c r="W46" s="614"/>
      <c r="X46" s="614"/>
      <c r="Y46" s="614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510"/>
      <c r="AO46" s="478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58"/>
      <c r="BB46" s="58">
        <v>2415600</v>
      </c>
      <c r="BC46" s="53"/>
      <c r="BD46" s="53"/>
      <c r="BE46" s="53"/>
    </row>
    <row r="47" spans="1:57" ht="15">
      <c r="A47" s="56"/>
      <c r="B47" s="614" t="s">
        <v>400</v>
      </c>
      <c r="C47" s="614"/>
      <c r="D47" s="614"/>
      <c r="E47" s="614"/>
      <c r="F47" s="614"/>
      <c r="G47" s="614"/>
      <c r="H47" s="614"/>
      <c r="I47" s="614"/>
      <c r="J47" s="614"/>
      <c r="K47" s="614"/>
      <c r="L47" s="614"/>
      <c r="M47" s="614"/>
      <c r="N47" s="614"/>
      <c r="O47" s="614"/>
      <c r="P47" s="614"/>
      <c r="Q47" s="614"/>
      <c r="R47" s="614"/>
      <c r="S47" s="614"/>
      <c r="T47" s="614"/>
      <c r="U47" s="614"/>
      <c r="V47" s="614"/>
      <c r="W47" s="614"/>
      <c r="X47" s="614"/>
      <c r="Y47" s="614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510"/>
      <c r="AO47" s="478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58"/>
      <c r="BB47" s="58">
        <v>193900</v>
      </c>
      <c r="BC47" s="53"/>
      <c r="BD47" s="53"/>
      <c r="BE47" s="53"/>
    </row>
    <row r="48" spans="1:57" ht="15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9" t="s">
        <v>134</v>
      </c>
      <c r="BB48" s="60">
        <f>BB46+BB47</f>
        <v>2609500</v>
      </c>
      <c r="BC48" s="53"/>
      <c r="BD48" s="53"/>
      <c r="BE48" s="53"/>
    </row>
    <row r="49" spans="1:57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</row>
    <row r="50" spans="1:57" ht="15">
      <c r="A50" s="61" t="s">
        <v>135</v>
      </c>
      <c r="B50" s="61"/>
      <c r="C50" s="61"/>
      <c r="D50" s="61"/>
      <c r="E50" s="61"/>
      <c r="F50" s="6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</row>
    <row r="51" spans="1:57" ht="15">
      <c r="A51" s="61"/>
      <c r="B51" s="61"/>
      <c r="C51" s="61"/>
      <c r="D51" s="61"/>
      <c r="E51" s="61"/>
      <c r="F51" s="6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</row>
    <row r="52" spans="1:57" ht="15">
      <c r="A52" s="61"/>
      <c r="B52" s="61"/>
      <c r="C52" s="61"/>
      <c r="D52" s="61"/>
      <c r="E52" s="61"/>
      <c r="F52" s="6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</row>
    <row r="53" spans="1:57" ht="15.75">
      <c r="A53" s="62" t="s">
        <v>136</v>
      </c>
      <c r="B53" s="62"/>
      <c r="C53" s="62"/>
      <c r="D53" s="62"/>
      <c r="E53" s="61"/>
      <c r="F53" s="6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</row>
    <row r="54" spans="1:57" ht="15">
      <c r="A54" s="61"/>
      <c r="B54" s="61"/>
      <c r="C54" s="61"/>
      <c r="D54" s="61"/>
      <c r="E54" s="61"/>
      <c r="F54" s="6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</row>
    <row r="55" spans="1:57" ht="135">
      <c r="A55" s="63" t="s">
        <v>137</v>
      </c>
      <c r="B55" s="504" t="s">
        <v>138</v>
      </c>
      <c r="C55" s="505"/>
      <c r="D55" s="55" t="s">
        <v>139</v>
      </c>
      <c r="E55" s="55" t="s">
        <v>140</v>
      </c>
      <c r="F55" s="6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</row>
    <row r="56" spans="1:57" ht="15">
      <c r="A56" s="64">
        <v>1</v>
      </c>
      <c r="B56" s="506">
        <v>2</v>
      </c>
      <c r="C56" s="507"/>
      <c r="D56" s="64">
        <v>3</v>
      </c>
      <c r="E56" s="64">
        <v>4</v>
      </c>
      <c r="F56" s="6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</row>
    <row r="57" spans="1:57" ht="15">
      <c r="A57" s="58"/>
      <c r="B57" s="509"/>
      <c r="C57" s="488"/>
      <c r="D57" s="58"/>
      <c r="E57" s="58"/>
      <c r="F57" s="6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</row>
    <row r="58" spans="1:57" ht="15">
      <c r="A58" s="58"/>
      <c r="B58" s="509"/>
      <c r="C58" s="488"/>
      <c r="D58" s="58"/>
      <c r="E58" s="58"/>
      <c r="F58" s="6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</row>
    <row r="59" spans="1:57" ht="15">
      <c r="A59" s="486" t="s">
        <v>141</v>
      </c>
      <c r="B59" s="487"/>
      <c r="C59" s="488"/>
      <c r="D59" s="65"/>
      <c r="E59" s="65"/>
      <c r="F59" s="6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</row>
    <row r="60" spans="1:57" ht="1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</row>
    <row r="63" spans="1:57" ht="15">
      <c r="A63" s="461" t="s">
        <v>273</v>
      </c>
      <c r="B63" s="461"/>
      <c r="C63" s="461"/>
      <c r="D63" s="461"/>
      <c r="E63" s="461"/>
      <c r="F63" s="461"/>
      <c r="G63" s="461"/>
      <c r="H63" s="461"/>
      <c r="I63" s="461"/>
      <c r="J63" s="461"/>
      <c r="K63" s="461"/>
      <c r="L63" s="461"/>
      <c r="M63" s="461"/>
      <c r="N63" s="461"/>
      <c r="O63" s="461"/>
      <c r="P63" s="461"/>
      <c r="Q63" s="461"/>
      <c r="R63" s="461"/>
      <c r="S63" s="461"/>
      <c r="T63" s="461"/>
      <c r="U63" s="461"/>
      <c r="V63" s="461"/>
      <c r="W63" s="461"/>
      <c r="X63" s="461"/>
      <c r="Y63" s="461"/>
      <c r="Z63" s="461"/>
      <c r="AA63" s="461"/>
      <c r="AB63" s="461"/>
      <c r="AC63" s="461"/>
      <c r="AD63" s="461"/>
      <c r="AE63" s="461"/>
      <c r="AF63" s="461"/>
      <c r="AG63" s="461"/>
      <c r="AH63" s="461"/>
      <c r="AI63" s="461"/>
      <c r="AJ63" s="461"/>
      <c r="AK63" s="461"/>
      <c r="AL63" s="461"/>
      <c r="AM63" s="461"/>
      <c r="AN63" s="461"/>
      <c r="AO63" s="461"/>
      <c r="AP63" s="461"/>
      <c r="AQ63" s="461"/>
      <c r="AR63" s="461"/>
      <c r="AS63" s="461"/>
      <c r="AT63" s="461"/>
      <c r="AU63" s="461"/>
      <c r="AV63" s="461"/>
      <c r="AW63" s="461"/>
      <c r="AX63" s="461"/>
      <c r="AY63" s="461"/>
      <c r="AZ63" s="461"/>
      <c r="BA63" s="461"/>
      <c r="BB63" s="461"/>
      <c r="BC63" s="461"/>
      <c r="BD63" s="461"/>
      <c r="BE63" s="461"/>
    </row>
    <row r="64" spans="1:57" ht="1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</row>
    <row r="65" spans="1:57" ht="45">
      <c r="A65" s="54" t="s">
        <v>123</v>
      </c>
      <c r="B65" s="489" t="s">
        <v>124</v>
      </c>
      <c r="C65" s="489"/>
      <c r="D65" s="489"/>
      <c r="E65" s="489"/>
      <c r="F65" s="489"/>
      <c r="G65" s="489"/>
      <c r="H65" s="489"/>
      <c r="I65" s="489"/>
      <c r="J65" s="489"/>
      <c r="K65" s="489"/>
      <c r="L65" s="489"/>
      <c r="M65" s="489"/>
      <c r="N65" s="489"/>
      <c r="O65" s="489"/>
      <c r="P65" s="489"/>
      <c r="Q65" s="489"/>
      <c r="R65" s="489"/>
      <c r="S65" s="489"/>
      <c r="T65" s="489"/>
      <c r="U65" s="489"/>
      <c r="V65" s="489"/>
      <c r="W65" s="489"/>
      <c r="X65" s="489"/>
      <c r="Y65" s="489"/>
      <c r="Z65" s="489"/>
      <c r="AA65" s="489"/>
      <c r="AB65" s="489"/>
      <c r="AC65" s="489"/>
      <c r="AD65" s="489"/>
      <c r="AE65" s="489"/>
      <c r="AF65" s="489"/>
      <c r="AG65" s="489"/>
      <c r="AH65" s="489"/>
      <c r="AI65" s="489"/>
      <c r="AJ65" s="489"/>
      <c r="AK65" s="489"/>
      <c r="AL65" s="489"/>
      <c r="AM65" s="489"/>
      <c r="AN65" s="489"/>
      <c r="AO65" s="489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 t="s">
        <v>268</v>
      </c>
      <c r="BB65" s="84" t="s">
        <v>269</v>
      </c>
      <c r="BC65" s="490" t="s">
        <v>147</v>
      </c>
      <c r="BD65" s="491"/>
      <c r="BE65" s="492"/>
    </row>
    <row r="66" spans="1:57" ht="15">
      <c r="A66" s="86">
        <v>1</v>
      </c>
      <c r="B66" s="493">
        <v>2</v>
      </c>
      <c r="C66" s="493"/>
      <c r="D66" s="493"/>
      <c r="E66" s="493"/>
      <c r="F66" s="493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493"/>
      <c r="R66" s="493"/>
      <c r="S66" s="493"/>
      <c r="T66" s="493"/>
      <c r="U66" s="493"/>
      <c r="V66" s="493"/>
      <c r="W66" s="493"/>
      <c r="X66" s="493"/>
      <c r="Y66" s="493"/>
      <c r="Z66" s="493"/>
      <c r="AA66" s="493"/>
      <c r="AB66" s="493"/>
      <c r="AC66" s="493"/>
      <c r="AD66" s="493"/>
      <c r="AE66" s="493"/>
      <c r="AF66" s="493"/>
      <c r="AG66" s="493"/>
      <c r="AH66" s="493"/>
      <c r="AI66" s="493"/>
      <c r="AJ66" s="493"/>
      <c r="AK66" s="493"/>
      <c r="AL66" s="493"/>
      <c r="AM66" s="493"/>
      <c r="AN66" s="493"/>
      <c r="AO66" s="493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>
        <v>3</v>
      </c>
      <c r="BB66" s="88">
        <v>4</v>
      </c>
      <c r="BC66" s="494">
        <v>5</v>
      </c>
      <c r="BD66" s="495"/>
      <c r="BE66" s="496"/>
    </row>
    <row r="67" spans="1:57" ht="57" customHeight="1">
      <c r="A67" s="86">
        <v>1</v>
      </c>
      <c r="B67" s="497" t="s">
        <v>274</v>
      </c>
      <c r="C67" s="498"/>
      <c r="D67" s="498"/>
      <c r="E67" s="498"/>
      <c r="F67" s="498"/>
      <c r="G67" s="498"/>
      <c r="H67" s="498"/>
      <c r="I67" s="498"/>
      <c r="J67" s="498"/>
      <c r="K67" s="498"/>
      <c r="L67" s="498"/>
      <c r="M67" s="498"/>
      <c r="N67" s="498"/>
      <c r="O67" s="498"/>
      <c r="P67" s="498"/>
      <c r="Q67" s="498"/>
      <c r="R67" s="498"/>
      <c r="S67" s="498"/>
      <c r="T67" s="498"/>
      <c r="U67" s="498"/>
      <c r="V67" s="498"/>
      <c r="W67" s="498"/>
      <c r="X67" s="498"/>
      <c r="Y67" s="498"/>
      <c r="Z67" s="498"/>
      <c r="AA67" s="498"/>
      <c r="AB67" s="498"/>
      <c r="AC67" s="498"/>
      <c r="AD67" s="498"/>
      <c r="AE67" s="498"/>
      <c r="AF67" s="498"/>
      <c r="AG67" s="498"/>
      <c r="AH67" s="498"/>
      <c r="AI67" s="498"/>
      <c r="AJ67" s="498"/>
      <c r="AK67" s="498"/>
      <c r="AL67" s="498"/>
      <c r="AM67" s="498"/>
      <c r="AN67" s="498"/>
      <c r="AO67" s="499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8"/>
      <c r="BC67" s="494"/>
      <c r="BD67" s="536"/>
      <c r="BE67" s="532"/>
    </row>
    <row r="68" spans="1:57" ht="65.25" customHeight="1">
      <c r="A68" s="86">
        <v>2</v>
      </c>
      <c r="B68" s="497" t="s">
        <v>371</v>
      </c>
      <c r="C68" s="537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7"/>
      <c r="O68" s="537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7"/>
      <c r="AL68" s="537"/>
      <c r="AM68" s="537"/>
      <c r="AN68" s="537"/>
      <c r="AO68" s="601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8"/>
      <c r="BC68" s="494"/>
      <c r="BD68" s="536"/>
      <c r="BE68" s="532"/>
    </row>
    <row r="69" spans="1:57" ht="15">
      <c r="A69" s="95" t="s">
        <v>188</v>
      </c>
      <c r="B69" s="503"/>
      <c r="C69" s="503"/>
      <c r="D69" s="503"/>
      <c r="E69" s="503"/>
      <c r="F69" s="503"/>
      <c r="G69" s="503"/>
      <c r="H69" s="503"/>
      <c r="I69" s="503"/>
      <c r="J69" s="503"/>
      <c r="K69" s="503"/>
      <c r="L69" s="503"/>
      <c r="M69" s="503"/>
      <c r="N69" s="503"/>
      <c r="O69" s="503"/>
      <c r="P69" s="503"/>
      <c r="Q69" s="503"/>
      <c r="R69" s="503"/>
      <c r="S69" s="503"/>
      <c r="T69" s="503"/>
      <c r="U69" s="503"/>
      <c r="V69" s="503"/>
      <c r="W69" s="503"/>
      <c r="X69" s="503"/>
      <c r="Y69" s="503"/>
      <c r="Z69" s="503"/>
      <c r="AA69" s="503"/>
      <c r="AB69" s="503"/>
      <c r="AC69" s="503"/>
      <c r="AD69" s="503"/>
      <c r="AE69" s="503"/>
      <c r="AF69" s="503"/>
      <c r="AG69" s="503"/>
      <c r="AH69" s="503"/>
      <c r="AI69" s="503"/>
      <c r="AJ69" s="503"/>
      <c r="AK69" s="503"/>
      <c r="AL69" s="503"/>
      <c r="AM69" s="503"/>
      <c r="AN69" s="503"/>
      <c r="AO69" s="503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9"/>
      <c r="BC69" s="480"/>
      <c r="BD69" s="481"/>
      <c r="BE69" s="482"/>
    </row>
    <row r="70" spans="1:57" ht="15">
      <c r="A70" s="56"/>
      <c r="B70" s="611" t="s">
        <v>399</v>
      </c>
      <c r="C70" s="612"/>
      <c r="D70" s="612"/>
      <c r="E70" s="612"/>
      <c r="F70" s="612"/>
      <c r="G70" s="612"/>
      <c r="H70" s="612"/>
      <c r="I70" s="612"/>
      <c r="J70" s="612"/>
      <c r="K70" s="612"/>
      <c r="L70" s="612"/>
      <c r="M70" s="612"/>
      <c r="N70" s="612"/>
      <c r="O70" s="612"/>
      <c r="P70" s="612"/>
      <c r="Q70" s="612"/>
      <c r="R70" s="612"/>
      <c r="S70" s="612"/>
      <c r="T70" s="612"/>
      <c r="U70" s="612"/>
      <c r="V70" s="612"/>
      <c r="W70" s="612"/>
      <c r="X70" s="612"/>
      <c r="Y70" s="612"/>
      <c r="Z70" s="612"/>
      <c r="AA70" s="612"/>
      <c r="AB70" s="612"/>
      <c r="AC70" s="612"/>
      <c r="AD70" s="612"/>
      <c r="AE70" s="612"/>
      <c r="AF70" s="612"/>
      <c r="AG70" s="612"/>
      <c r="AH70" s="612"/>
      <c r="AI70" s="612"/>
      <c r="AJ70" s="612"/>
      <c r="AK70" s="612"/>
      <c r="AL70" s="612"/>
      <c r="AM70" s="612"/>
      <c r="AN70" s="612"/>
      <c r="AO70" s="613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58"/>
      <c r="BB70" s="216"/>
      <c r="BC70" s="480">
        <v>13700</v>
      </c>
      <c r="BD70" s="481"/>
      <c r="BE70" s="482"/>
    </row>
    <row r="71" spans="1:57" ht="15">
      <c r="A71" s="56"/>
      <c r="B71" s="611" t="s">
        <v>400</v>
      </c>
      <c r="C71" s="612"/>
      <c r="D71" s="612"/>
      <c r="E71" s="612"/>
      <c r="F71" s="612"/>
      <c r="G71" s="612"/>
      <c r="H71" s="612"/>
      <c r="I71" s="612"/>
      <c r="J71" s="612"/>
      <c r="K71" s="612"/>
      <c r="L71" s="612"/>
      <c r="M71" s="612"/>
      <c r="N71" s="612"/>
      <c r="O71" s="612"/>
      <c r="P71" s="612"/>
      <c r="Q71" s="612"/>
      <c r="R71" s="612"/>
      <c r="S71" s="612"/>
      <c r="T71" s="612"/>
      <c r="U71" s="612"/>
      <c r="V71" s="612"/>
      <c r="W71" s="612"/>
      <c r="X71" s="612"/>
      <c r="Y71" s="612"/>
      <c r="Z71" s="612"/>
      <c r="AA71" s="612"/>
      <c r="AB71" s="612"/>
      <c r="AC71" s="612"/>
      <c r="AD71" s="612"/>
      <c r="AE71" s="612"/>
      <c r="AF71" s="612"/>
      <c r="AG71" s="612"/>
      <c r="AH71" s="612"/>
      <c r="AI71" s="612"/>
      <c r="AJ71" s="612"/>
      <c r="AK71" s="612"/>
      <c r="AL71" s="612"/>
      <c r="AM71" s="612"/>
      <c r="AN71" s="612"/>
      <c r="AO71" s="613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58"/>
      <c r="BB71" s="216"/>
      <c r="BC71" s="480">
        <v>2000</v>
      </c>
      <c r="BD71" s="481"/>
      <c r="BE71" s="482"/>
    </row>
    <row r="72" spans="1:57" ht="15">
      <c r="A72" s="170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B72" s="171" t="s">
        <v>134</v>
      </c>
      <c r="BC72" s="483">
        <f>BC70+BC71</f>
        <v>15700</v>
      </c>
      <c r="BD72" s="484"/>
      <c r="BE72" s="485"/>
    </row>
    <row r="75" spans="1:54" ht="15.75">
      <c r="A75" s="62" t="s">
        <v>15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</row>
    <row r="76" spans="1:54" ht="15.75">
      <c r="A76" s="62" t="s">
        <v>16</v>
      </c>
      <c r="B76" s="62"/>
      <c r="C76" s="62"/>
      <c r="D76" s="62"/>
      <c r="E76" s="208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516" t="s">
        <v>437</v>
      </c>
      <c r="AO76" s="516"/>
      <c r="AP76" s="516"/>
      <c r="AQ76" s="516"/>
      <c r="AR76" s="516"/>
      <c r="AS76" s="516"/>
      <c r="AT76" s="516"/>
      <c r="AU76" s="516"/>
      <c r="AV76" s="516"/>
      <c r="AW76" s="516"/>
      <c r="AX76" s="516"/>
      <c r="AY76" s="516"/>
      <c r="AZ76" s="516"/>
      <c r="BA76" s="516"/>
      <c r="BB76" s="62"/>
    </row>
    <row r="77" spans="1:54" ht="15.75">
      <c r="A77" s="62"/>
      <c r="B77" s="62"/>
      <c r="C77" s="62"/>
      <c r="D77" s="62"/>
      <c r="E77" s="209" t="s">
        <v>347</v>
      </c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508" t="s">
        <v>348</v>
      </c>
      <c r="AO77" s="508"/>
      <c r="AP77" s="508"/>
      <c r="AQ77" s="508"/>
      <c r="AR77" s="508"/>
      <c r="AS77" s="508"/>
      <c r="AT77" s="508"/>
      <c r="AU77" s="508"/>
      <c r="AV77" s="508"/>
      <c r="AW77" s="508"/>
      <c r="AX77" s="508"/>
      <c r="AY77" s="508"/>
      <c r="AZ77" s="508"/>
      <c r="BA77" s="508"/>
      <c r="BB77" s="62"/>
    </row>
    <row r="78" spans="1:54" ht="15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</row>
    <row r="79" spans="1:54" ht="15.75">
      <c r="A79" s="62" t="s">
        <v>349</v>
      </c>
      <c r="B79" s="62"/>
      <c r="C79" s="62"/>
      <c r="D79" s="62"/>
      <c r="E79" s="208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516" t="s">
        <v>375</v>
      </c>
      <c r="AO79" s="516"/>
      <c r="AP79" s="516"/>
      <c r="AQ79" s="516"/>
      <c r="AR79" s="516"/>
      <c r="AS79" s="516"/>
      <c r="AT79" s="516"/>
      <c r="AU79" s="516"/>
      <c r="AV79" s="516"/>
      <c r="AW79" s="516"/>
      <c r="AX79" s="516"/>
      <c r="AY79" s="516"/>
      <c r="AZ79" s="516"/>
      <c r="BA79" s="516"/>
      <c r="BB79" s="62"/>
    </row>
    <row r="80" spans="1:54" ht="15.75">
      <c r="A80" s="62" t="s">
        <v>16</v>
      </c>
      <c r="B80" s="62"/>
      <c r="C80" s="62"/>
      <c r="D80" s="62"/>
      <c r="E80" s="209" t="s">
        <v>347</v>
      </c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508" t="s">
        <v>348</v>
      </c>
      <c r="AO80" s="508"/>
      <c r="AP80" s="508"/>
      <c r="AQ80" s="508"/>
      <c r="AR80" s="508"/>
      <c r="AS80" s="508"/>
      <c r="AT80" s="508"/>
      <c r="AU80" s="508"/>
      <c r="AV80" s="508"/>
      <c r="AW80" s="508"/>
      <c r="AX80" s="508"/>
      <c r="AY80" s="508"/>
      <c r="AZ80" s="508"/>
      <c r="BA80" s="508"/>
      <c r="BB80" s="62"/>
    </row>
    <row r="81" spans="1:54" ht="15.7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</row>
    <row r="82" spans="1:54" ht="15.7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</row>
    <row r="83" spans="1:54" ht="15.75">
      <c r="A83" s="62" t="s">
        <v>350</v>
      </c>
      <c r="B83" s="62"/>
      <c r="C83" s="62"/>
      <c r="D83" s="208" t="s">
        <v>430</v>
      </c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208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516" t="s">
        <v>431</v>
      </c>
      <c r="BB83" s="516"/>
    </row>
    <row r="84" spans="1:54" ht="15.75">
      <c r="A84" s="62"/>
      <c r="B84" s="62"/>
      <c r="C84" s="62"/>
      <c r="D84" s="62" t="s">
        <v>351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 t="s">
        <v>347</v>
      </c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508" t="s">
        <v>348</v>
      </c>
      <c r="BB84" s="508"/>
    </row>
  </sheetData>
  <sheetProtection/>
  <mergeCells count="100">
    <mergeCell ref="BA84:BB84"/>
    <mergeCell ref="B46:Y46"/>
    <mergeCell ref="B47:Y47"/>
    <mergeCell ref="AN46:AO46"/>
    <mergeCell ref="AN47:AO47"/>
    <mergeCell ref="B70:AO70"/>
    <mergeCell ref="AN77:BA77"/>
    <mergeCell ref="AN79:BA79"/>
    <mergeCell ref="A59:C59"/>
    <mergeCell ref="A63:BE63"/>
    <mergeCell ref="BC69:BE69"/>
    <mergeCell ref="AN80:BA80"/>
    <mergeCell ref="BA83:BB83"/>
    <mergeCell ref="B67:AO67"/>
    <mergeCell ref="B71:AO71"/>
    <mergeCell ref="BC72:BE72"/>
    <mergeCell ref="AN76:BA76"/>
    <mergeCell ref="BC70:BE70"/>
    <mergeCell ref="BC71:BE71"/>
    <mergeCell ref="B69:AO69"/>
    <mergeCell ref="B65:AO65"/>
    <mergeCell ref="BC65:BE65"/>
    <mergeCell ref="BC67:BE67"/>
    <mergeCell ref="B68:AO68"/>
    <mergeCell ref="BC68:BE68"/>
    <mergeCell ref="B43:Y43"/>
    <mergeCell ref="AN43:AO43"/>
    <mergeCell ref="B66:AO66"/>
    <mergeCell ref="BC66:BE66"/>
    <mergeCell ref="B45:Y45"/>
    <mergeCell ref="AN45:AO45"/>
    <mergeCell ref="B55:C55"/>
    <mergeCell ref="B56:C56"/>
    <mergeCell ref="B57:C57"/>
    <mergeCell ref="B58:C58"/>
    <mergeCell ref="B44:Y44"/>
    <mergeCell ref="AN44:AO44"/>
    <mergeCell ref="B39:Y39"/>
    <mergeCell ref="AN39:AO39"/>
    <mergeCell ref="B40:Y40"/>
    <mergeCell ref="AN40:AO40"/>
    <mergeCell ref="B41:Y41"/>
    <mergeCell ref="AN41:AO41"/>
    <mergeCell ref="B42:Y42"/>
    <mergeCell ref="AN42:AO42"/>
    <mergeCell ref="B36:Y36"/>
    <mergeCell ref="AN36:AO36"/>
    <mergeCell ref="B37:Y37"/>
    <mergeCell ref="AN37:AO37"/>
    <mergeCell ref="B31:Y31"/>
    <mergeCell ref="AN31:AO31"/>
    <mergeCell ref="B38:Y38"/>
    <mergeCell ref="AN38:AO38"/>
    <mergeCell ref="B33:Y33"/>
    <mergeCell ref="AN33:AO33"/>
    <mergeCell ref="B34:Y34"/>
    <mergeCell ref="AN34:AO34"/>
    <mergeCell ref="B35:Y35"/>
    <mergeCell ref="AN35:AO35"/>
    <mergeCell ref="B32:Y32"/>
    <mergeCell ref="AN32:AO32"/>
    <mergeCell ref="B27:Y27"/>
    <mergeCell ref="AN27:AO27"/>
    <mergeCell ref="B28:Y28"/>
    <mergeCell ref="AN28:AO28"/>
    <mergeCell ref="B29:Y29"/>
    <mergeCell ref="AN29:AO29"/>
    <mergeCell ref="B30:Y30"/>
    <mergeCell ref="AN30:AO30"/>
    <mergeCell ref="AN23:AO23"/>
    <mergeCell ref="B24:Y24"/>
    <mergeCell ref="AN24:AO24"/>
    <mergeCell ref="B25:Y25"/>
    <mergeCell ref="AN25:AO25"/>
    <mergeCell ref="AN18:AO18"/>
    <mergeCell ref="B19:Y19"/>
    <mergeCell ref="AN19:AO19"/>
    <mergeCell ref="B26:Y26"/>
    <mergeCell ref="AN26:AO26"/>
    <mergeCell ref="B21:Y21"/>
    <mergeCell ref="AN21:AO21"/>
    <mergeCell ref="B22:Y22"/>
    <mergeCell ref="AN22:AO22"/>
    <mergeCell ref="B23:Y23"/>
    <mergeCell ref="B20:Y20"/>
    <mergeCell ref="AN20:AO20"/>
    <mergeCell ref="A9:D9"/>
    <mergeCell ref="E9:BA9"/>
    <mergeCell ref="E12:BA12"/>
    <mergeCell ref="A14:BE14"/>
    <mergeCell ref="A15:BE15"/>
    <mergeCell ref="B17:Y17"/>
    <mergeCell ref="AN17:AO17"/>
    <mergeCell ref="B18:Y18"/>
    <mergeCell ref="A7:D7"/>
    <mergeCell ref="BA1:BD1"/>
    <mergeCell ref="A3:BE3"/>
    <mergeCell ref="A4:BE4"/>
    <mergeCell ref="AP5:AY5"/>
    <mergeCell ref="E7:BB7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бюджетной сметы федерального казенного учреждения на 2019 год</dc:title>
  <dc:subject/>
  <dc:creator>Natal'ya Gennad'evna</dc:creator>
  <cp:keywords/>
  <dc:description>Подготовлено на базе материалов БСС «Система Главбух»</dc:description>
  <cp:lastModifiedBy>buh23</cp:lastModifiedBy>
  <cp:lastPrinted>2019-01-22T10:55:41Z</cp:lastPrinted>
  <dcterms:created xsi:type="dcterms:W3CDTF">2010-09-22T07:19:29Z</dcterms:created>
  <dcterms:modified xsi:type="dcterms:W3CDTF">2019-01-22T10:55:43Z</dcterms:modified>
  <cp:category/>
  <cp:version/>
  <cp:contentType/>
  <cp:contentStatus/>
</cp:coreProperties>
</file>