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885" windowWidth="15480" windowHeight="11640" tabRatio="898" activeTab="11"/>
  </bookViews>
  <sheets>
    <sheet name="111 А" sheetId="1" r:id="rId1"/>
    <sheet name="119 А " sheetId="2" r:id="rId2"/>
    <sheet name="111" sheetId="3" r:id="rId3"/>
    <sheet name="119" sheetId="4" r:id="rId4"/>
    <sheet name="244" sheetId="5" r:id="rId5"/>
    <sheet name="247" sheetId="6" r:id="rId6"/>
    <sheet name="244р" sheetId="7" r:id="rId7"/>
    <sheet name="851" sheetId="8" r:id="rId8"/>
    <sheet name="111 (об)" sheetId="9" r:id="rId9"/>
    <sheet name="119 (об)" sheetId="10" r:id="rId10"/>
    <sheet name="244(об)" sheetId="11" r:id="rId11"/>
    <sheet name="л пит" sheetId="12" r:id="rId12"/>
    <sheet name="расч (2)" sheetId="13" r:id="rId13"/>
  </sheets>
  <definedNames>
    <definedName name="_xlnm.Print_Area" localSheetId="2">'111'!$A$1:$BE$81</definedName>
    <definedName name="_xlnm.Print_Area" localSheetId="8">'111 (об)'!$A$1:$BE$98</definedName>
    <definedName name="_xlnm.Print_Area" localSheetId="0">'111 А'!$A$1:$BE$44</definedName>
    <definedName name="_xlnm.Print_Area" localSheetId="3">'119'!$A$1:$BD$36</definedName>
    <definedName name="_xlnm.Print_Area" localSheetId="9">'119 (об)'!$A$1:$BC$41</definedName>
    <definedName name="_xlnm.Print_Area" localSheetId="1">'119 А '!$A$1:$BE$43</definedName>
    <definedName name="_xlnm.Print_Area" localSheetId="4">'244'!$A$1:$BF$95</definedName>
    <definedName name="_xlnm.Print_Area" localSheetId="10">'244(об)'!$A$1:$BE$68</definedName>
    <definedName name="_xlnm.Print_Area" localSheetId="6">'244р'!$A$1:$BE$108</definedName>
    <definedName name="_xlnm.Print_Area" localSheetId="5">'247'!$A$1:$BF$44</definedName>
    <definedName name="_xlnm.Print_Area" localSheetId="7">'851'!$A$1:$BH$44</definedName>
    <definedName name="_xlnm.Print_Area" localSheetId="11">'л пит'!$A$1:$BE$43</definedName>
    <definedName name="_xlnm.Print_Area" localSheetId="12">'расч (2)'!$A$1:$BH$420</definedName>
  </definedNames>
  <calcPr fullCalcOnLoad="1"/>
</workbook>
</file>

<file path=xl/sharedStrings.xml><?xml version="1.0" encoding="utf-8"?>
<sst xmlns="http://schemas.openxmlformats.org/spreadsheetml/2006/main" count="1196" uniqueCount="334">
  <si>
    <t>Наименование бюджета</t>
  </si>
  <si>
    <t>Руководитель учреждения</t>
  </si>
  <si>
    <t>(уполномоченное лицо)</t>
  </si>
  <si>
    <t xml:space="preserve"> год</t>
  </si>
  <si>
    <t>Сумма</t>
  </si>
  <si>
    <t>х</t>
  </si>
  <si>
    <t>ведению  бюджетных  смет администрации</t>
  </si>
  <si>
    <t xml:space="preserve">                                Приложение № 2</t>
  </si>
  <si>
    <t>города Слободского, Слободской городской Думы</t>
  </si>
  <si>
    <t>к Порядку составления, утверждения и ведения бюджетных смет</t>
  </si>
  <si>
    <t xml:space="preserve">и подведомственных учреждений </t>
  </si>
  <si>
    <t>муниципальных казенных учреждений, утвержденных приказом</t>
  </si>
  <si>
    <t>Финансового управления администрации города Слободского от  03.12.2018 № 72</t>
  </si>
  <si>
    <t>ОБОСНОВАНИЯ (РАСЧЕТЫ) ПЛАНОВЫХ СМЕТНЫХ ПОКАЗАТЕЛЕЙ на 20______  ФИНАНСОВЫЙ ГОД</t>
  </si>
  <si>
    <t>( на плановый период  20_____ и 20_______ годов)</t>
  </si>
  <si>
    <t>Наименование учреждения</t>
  </si>
  <si>
    <t>Код бюджетной классификации</t>
  </si>
  <si>
    <t>КОСГУ 211 "Заработная плата"</t>
  </si>
  <si>
    <t>№
п/п</t>
  </si>
  <si>
    <t>Наименование расходов</t>
  </si>
  <si>
    <t>Сумма в месяц (согласно штатному расписанию),руб.</t>
  </si>
  <si>
    <t>Количество месяцев</t>
  </si>
  <si>
    <t>Сумма, руб.(гр. 3 х гр. 4)</t>
  </si>
  <si>
    <t>Оплата по окладам (должностным окладам), ставкам заработной платы, всего</t>
  </si>
  <si>
    <t xml:space="preserve">Компенсационные выплаты, всего
</t>
  </si>
  <si>
    <t>в том числе:</t>
  </si>
  <si>
    <t xml:space="preserve"> Стимулирующие выплаты, всего</t>
  </si>
  <si>
    <t>Прочие выплаты, всего</t>
  </si>
  <si>
    <t>Районный коэффициент 15%</t>
  </si>
  <si>
    <t>ИТОГО:</t>
  </si>
  <si>
    <t>* к таблице  прилагается штатное расписание, тарификационные списки и другие необходимые документы</t>
  </si>
  <si>
    <t>Информация по должностям и штатной численности</t>
  </si>
  <si>
    <t>№ п/п</t>
  </si>
  <si>
    <t>Должности (по группам 
должностей, категории 
персонала)</t>
  </si>
  <si>
    <t>Штатная численность на начало 
года, предшествующего 
планируемому периоду (ед.)</t>
  </si>
  <si>
    <t>Штатная численность на начало 
планируемого периода (ед.)</t>
  </si>
  <si>
    <t>ВСЕГО:</t>
  </si>
  <si>
    <t xml:space="preserve">КОСГУ 212 "Прочие несоциальные выплаты персоналу в денежной форме" </t>
  </si>
  <si>
    <t>Наименование показателя</t>
  </si>
  <si>
    <t>Количество сотрудников, направляемых в командировку,в год (чел.)</t>
  </si>
  <si>
    <t>Количество суток пребывания в командировке (сут.)</t>
  </si>
  <si>
    <t>Размер оплаты суточных за 1 день, руб.</t>
  </si>
  <si>
    <t>Сумма, руб.</t>
  </si>
  <si>
    <t>1.</t>
  </si>
  <si>
    <t xml:space="preserve"> Возмещение персоналу дополнительных расходов, связанных с проживанием вне места постоянного жительства в служебных командировках (суточные)</t>
  </si>
  <si>
    <t>КОСГУ 213 "Начисления на выплаты по оплате труда"</t>
  </si>
  <si>
    <t>Сумма, руб</t>
  </si>
  <si>
    <t>Размер начислений на выплаты по оплате труда в соответствии с действующими на дату составления сметы нормативными правовыми актами (30,2%)</t>
  </si>
  <si>
    <t>КОСГУ 221 "Услуги связи"</t>
  </si>
  <si>
    <t>Единица измерения</t>
  </si>
  <si>
    <t>Количество номеров</t>
  </si>
  <si>
    <t>Количество платежей в год</t>
  </si>
  <si>
    <t>Стоимость
за единицу,
руб.</t>
  </si>
  <si>
    <t>Лимитированные услуги связи:</t>
  </si>
  <si>
    <t>Пользование абонентской линией</t>
  </si>
  <si>
    <t>Предоставление местных телефонных соединений</t>
  </si>
  <si>
    <t>Междугородняя и внутризоновая связь</t>
  </si>
  <si>
    <t>Отправка детализированного счета по электронной почте</t>
  </si>
  <si>
    <t>Определитель номера</t>
  </si>
  <si>
    <t>Радиоточка</t>
  </si>
  <si>
    <t>Интернет (указать название тарифа)</t>
  </si>
  <si>
    <t>2</t>
  </si>
  <si>
    <t>Другие услуги (расшифровать)</t>
  </si>
  <si>
    <t>КОСГУ 222 "Транспортные услуги"</t>
  </si>
  <si>
    <t>№п/п</t>
  </si>
  <si>
    <t>Количество услуг перевозки</t>
  </si>
  <si>
    <t xml:space="preserve">Стоимость
за единицу, руб.
</t>
  </si>
  <si>
    <t>Сумма, руб.          (гр.3 х гр.4)</t>
  </si>
  <si>
    <t>Компенсация за использование личного транспорта для служебных целей</t>
  </si>
  <si>
    <t>Оказание услуг перевозки на основании договора автотранспортного обслуживания</t>
  </si>
  <si>
    <t>Другие аналогичные расходы (расшифровать)</t>
  </si>
  <si>
    <t xml:space="preserve"> КОСГУ 223 "Коммунальные услуги"</t>
  </si>
  <si>
    <t>Потребле-
ние в год</t>
  </si>
  <si>
    <t>Потребление в год</t>
  </si>
  <si>
    <t>Тариф (стоимость за единицу измерения), руб.</t>
  </si>
  <si>
    <t>Сумма, руб.
(гр. 4 х гр. 5)</t>
  </si>
  <si>
    <t>1</t>
  </si>
  <si>
    <t>Тепловая энергия, в том числе по поставщикам:</t>
  </si>
  <si>
    <t>гКал</t>
  </si>
  <si>
    <t>Гкал</t>
  </si>
  <si>
    <t>Электрическая энергия</t>
  </si>
  <si>
    <t>кВт/час</t>
  </si>
  <si>
    <t>кВтч</t>
  </si>
  <si>
    <t>3</t>
  </si>
  <si>
    <t>Водоснабжение, в т.ч.:</t>
  </si>
  <si>
    <t>куб.м</t>
  </si>
  <si>
    <t>холодное</t>
  </si>
  <si>
    <t>горячее</t>
  </si>
  <si>
    <t>4</t>
  </si>
  <si>
    <t xml:space="preserve">Водоотведение </t>
  </si>
  <si>
    <t>5</t>
  </si>
  <si>
    <t>Прочие коммунальные услуги (расшифровать)</t>
  </si>
  <si>
    <t>куб. м</t>
  </si>
  <si>
    <t>КОСГУ 224 "Арендная плата за пользование имуществом"(за исключением земельных участков и других обособленных природных объектов)"</t>
  </si>
  <si>
    <t>Количество зданий, помещений, транспортных средств</t>
  </si>
  <si>
    <t>Площадь арендуемых помещений</t>
  </si>
  <si>
    <t xml:space="preserve">Средняя стоимость в месяц 1 кв.м.(1ед. автотранспорта) рублей </t>
  </si>
  <si>
    <t>Срок аренды услуг (кол-во месяцев)</t>
  </si>
  <si>
    <t>Сумма, руб.
(гр. 4 х гр. 5 х гр.6)</t>
  </si>
  <si>
    <t>Арендная плата за пользование имуществом (расшифровать)</t>
  </si>
  <si>
    <t>КОСГУ 225 "Работы, услуги по содержанию имущества"</t>
  </si>
  <si>
    <t>Ед.изм.</t>
  </si>
  <si>
    <t>Количество (объем)</t>
  </si>
  <si>
    <t>Стоимость за единицу (руб.)</t>
  </si>
  <si>
    <t>Сумма, руб.
(гр. 4 х гр. 5 )</t>
  </si>
  <si>
    <t>Уборка и вывоз мусора</t>
  </si>
  <si>
    <t>Уборка и вывоз снега</t>
  </si>
  <si>
    <t>Дератизация, дезинфекция, дезинсекция помещений</t>
  </si>
  <si>
    <t>Противопожарные мероприятия, связанные с содержанием имущества:</t>
  </si>
  <si>
    <t>обслуживание пожарной сигнализации</t>
  </si>
  <si>
    <t>огнезащитная обработка</t>
  </si>
  <si>
    <t>зарядка огнетушителей</t>
  </si>
  <si>
    <t xml:space="preserve"> измерение сопротивления изоляции электропроводки, испытание устройств защитного заземления и другие аналогичные расходы</t>
  </si>
  <si>
    <t>Обслуживание охранной сигнализации</t>
  </si>
  <si>
    <t>Обслуживание оборудования и инвентаря, в том числе:</t>
  </si>
  <si>
    <t>Техническое обслуживание оборудования и инвентаря (расшифровать)</t>
  </si>
  <si>
    <t>Текущий ремонт оборудования и инвентаря (расшифровать)</t>
  </si>
  <si>
    <t>Заправка картриджей</t>
  </si>
  <si>
    <t>Обслуживание транспорта, в том числе:</t>
  </si>
  <si>
    <t>Текущий ремонт транспорта</t>
  </si>
  <si>
    <t>Техническое обслуживание транспорта</t>
  </si>
  <si>
    <t xml:space="preserve">Оплата текущего ремонта административных зданий и помещений </t>
  </si>
  <si>
    <t>Обследование технического состояния (аттестация) объектов нефинансовых активов, осуществляемое в целях получения информации о необходимости проведения и объемах ремонта, определения возможности дальнейшей эксплуатации (включая, диагностику автотранспортных средств, в том числе при государственном техническом осмотре), ресурса работоспособности</t>
  </si>
  <si>
    <t>Оплата по  договорам ГПХ</t>
  </si>
  <si>
    <t>КОСГУ 226 "Прочие работы, услуги"</t>
  </si>
  <si>
    <t>Ед.изм</t>
  </si>
  <si>
    <t>Количество</t>
  </si>
  <si>
    <t xml:space="preserve">Стоимость 
услуги, руб.
</t>
  </si>
  <si>
    <t>Сумма, руб.
(гр. 4х гр.5 )</t>
  </si>
  <si>
    <t>Услуги вневедомственной (в том числе пожарной) охраны</t>
  </si>
  <si>
    <t>объектов</t>
  </si>
  <si>
    <t>Расходы на возмещение персоналу расходов, связанных со служебными командировками:</t>
  </si>
  <si>
    <t>по проезду к месту служебной командировки и обратно к месту постоянной работы транспортом общего пользования, соответственно, к станции, пристани, аэропорту и от станции, пристани, аэропорта, если они находятся за чертой населенного пункта, при наличии документов (билетов), подтверждающих эти расходы</t>
  </si>
  <si>
    <t>по найму жилых помещений</t>
  </si>
  <si>
    <t>сутки</t>
  </si>
  <si>
    <t>Выплата суточных, а также денежных средств на питание (при невозможности приобретения услуг по его организации), а также компенсация расходов на проезд и проживание в жилых помещениях (найм жилого помещения) спортсменам и студентам при их направлении на различного рода мероприятия (соревнования, олимпиады, учебную практику и иные мероприятия)</t>
  </si>
  <si>
    <t>Медицинские услуги (в том числе диспансеризация, медицинский осмотр и освидетельствование работников (включая предрейсовые осмотры водителей), состоящих в штате учреждения, проведение медицинских анализов)</t>
  </si>
  <si>
    <t>чел.</t>
  </si>
  <si>
    <t>Подписка на периодические и справочные издания, в том числе для читальных залов библиотек, с учетом доставки подписных изданий, если она предусмотрена в договоре подписки</t>
  </si>
  <si>
    <t>экз.</t>
  </si>
  <si>
    <t>Оплата обучения на курсах повышения квалификации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</si>
  <si>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</si>
  <si>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Услуги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</t>
  </si>
  <si>
    <t>Услуги рекламного характера (в том числе, размещение объявлений в средствах массовой информации)</t>
  </si>
  <si>
    <t>Межевание границ земельных участков</t>
  </si>
  <si>
    <t>Услуги по демеркуризации</t>
  </si>
  <si>
    <t>Работы по распиловке, колке и укладке дров</t>
  </si>
  <si>
    <t>КОСГУ 227 "Страхование"</t>
  </si>
  <si>
    <t>Стоимость 
услуги,
руб.</t>
  </si>
  <si>
    <t>КОСГУ 228 "Услуги, работы для целей капитальных вложений"</t>
  </si>
  <si>
    <t>Разработка проектной и сметной документации для строительства, реконструкции объектов нефинансовых активов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</si>
  <si>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строительством, реконструкцией объектов капитального строительства, оплату демонтажных работ</t>
  </si>
  <si>
    <t xml:space="preserve"> (снос строений, перенос коммуникаций и тому подобное)</t>
  </si>
  <si>
    <t>Установка (расширение) единых функционирующих систем (включая приведение в состояние, пригодное к эксплуатации), таких как: охранная, пожарная сигнализация, локально-вычислительная сеть, система видеонаблюдения, контроля доступа и иных аналогичных систем, в том числе обустройство "тревожной кнопки", а также работы по модернизации указанных систем (за исключением стоимости основных средств, необходимых для проведения модернизации и поставляемых исполнителем, расходы на оплату которых следует относить на статью 310 "Увеличение стоимости основных средств" КОСГУ)</t>
  </si>
  <si>
    <t xml:space="preserve"> Монтажные работы по оборудованию, требующему монтажа, в случае если данные работы не предусмотрены договорами поставки, договорами (государственными (муниципальными) контрактами) на строительство, реконструкцию, техническое перевооружение, дооборудование объектов</t>
  </si>
  <si>
    <t>Пусконаладочные работы "вхолостую" (расходы капитального характера на оплату работ по комплексному опробованию и наладке смонтированного оборудования на объектах капитального строительства, осуществляемые в рамках бюджетных инвестиций)</t>
  </si>
  <si>
    <t>6</t>
  </si>
  <si>
    <t>КОСГУ 231"Обслуживание внутреннего долга"</t>
  </si>
  <si>
    <t>Банк</t>
  </si>
  <si>
    <t>Срок кредита</t>
  </si>
  <si>
    <t>% ставка</t>
  </si>
  <si>
    <t>дни</t>
  </si>
  <si>
    <t xml:space="preserve"> КОСГУ  262 "Пособия по социальной помощи населению"</t>
  </si>
  <si>
    <t>Количество человек</t>
  </si>
  <si>
    <t>Размер выплат на одного человека (руб.)</t>
  </si>
  <si>
    <t>Оплата пособий и денежных выплат различным категориям граждан, в том числе:</t>
  </si>
  <si>
    <t xml:space="preserve"> КОСГУ  264 "Пенсии, пособия, выплачиваемые работодателями, нанимателями бывшим работникам в денежной форме"</t>
  </si>
  <si>
    <t>Дополнительное ежемесячное обеспечение к пенсиям государственных служащих Российской Федерации, государственных служащих субъектов Российской Федерации и муниципальных служащих</t>
  </si>
  <si>
    <t xml:space="preserve"> КОСГУ 266 "Социальные пособия и компенсации персоналу в денежной форме" </t>
  </si>
  <si>
    <t>Пособие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заболеваний);</t>
  </si>
  <si>
    <t>Выходные пособия работникам, военнослужащим и сотрудникам правоохранительных органов (органов безопасности), имеющим специальные звания, при их увольнении в связи с ликвидацией, либо реорганизацией учреждений, иными организационно-штатными мероприятиями, приводящими к сокращению численности или штата учреждения, осуществляемые в порядке и размерах, установленных законодательством Российской Федерации;</t>
  </si>
  <si>
    <t>Среднемесячный заработок на период трудоустройства  гражданского служащего при его увольнении в связи с ликвидацией либо реорганизацией иными организационно-штатными  приводящими к сокращению численности или штата учреждения;</t>
  </si>
  <si>
    <t xml:space="preserve"> КОСГУ 291 "Налоги, пошлины и сборы""</t>
  </si>
  <si>
    <t>Количество выплат</t>
  </si>
  <si>
    <t>Тариф (норматив затрат), руб.</t>
  </si>
  <si>
    <t>Налог на добавленную стоимость и налог на прибыль (в части обязательств государственных (муниципальных) казенных учреждений)</t>
  </si>
  <si>
    <t xml:space="preserve"> Налог на имущество</t>
  </si>
  <si>
    <t xml:space="preserve"> Транспортный налог</t>
  </si>
  <si>
    <t xml:space="preserve"> Плата за загрязнение окружающей среды</t>
  </si>
  <si>
    <t>Государственная пошлина и сборы в установленных законодательством Российской Федерации случаях</t>
  </si>
  <si>
    <t>Земельный налог</t>
  </si>
  <si>
    <t>КОСГУ 292 "Штрафы за нарушение законодательства о налогах и сборах, законодательства о страховых взносах"</t>
  </si>
  <si>
    <t>КОСГУ 293"Штрафы за нарушение законодательства о закупках и нарушение условий контрактов (договоров)"</t>
  </si>
  <si>
    <t xml:space="preserve"> КОСГУ 295 "Другие экономические санкции"</t>
  </si>
  <si>
    <t xml:space="preserve"> КОСГУ 296 "Иные выплаты текущего характера физическим лицам"</t>
  </si>
  <si>
    <t>Стоимость выплаты</t>
  </si>
  <si>
    <t>Выплаты физическим лицам (за исключением физических лиц - производителей товаров, работ, услуг) государственных премий, грантов, денежных компенсаций, надбавок, иных выплат</t>
  </si>
  <si>
    <t>Возмещение вреда, причиненного гражданину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</t>
  </si>
  <si>
    <t>Возмещение истцам (физическим лицам) судебных издержек на основании вступивших в законную силу судебных актов</t>
  </si>
  <si>
    <t>Выплаты бывшим работникам государственных (муниципальных) учреждений к памятным датам, профессиональным праздникам и тому подобное</t>
  </si>
  <si>
    <t xml:space="preserve">КОСГУ 297 "Иные выплаты текущего характера организациям" </t>
  </si>
  <si>
    <t>Возмещение истцам (юридическим лицам) судебных издержек на основании вступивших в законную силу судебных актов</t>
  </si>
  <si>
    <t>Взносы за членство в организациях, кроме членских взносов в международные организации</t>
  </si>
  <si>
    <t>Возмещение вреда, причиненного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</t>
  </si>
  <si>
    <t>КОСГУ 310 "Увеличение стоимости основных средств"</t>
  </si>
  <si>
    <t>Фактическое наличие на 01.01.20__г.</t>
  </si>
  <si>
    <t>Количество, 
штук</t>
  </si>
  <si>
    <t>Цена за единицу, руб.</t>
  </si>
  <si>
    <t>Сумма,руб.
(гр.4 х гр.5)</t>
  </si>
  <si>
    <t>Приобретение основных средств, в том числе:</t>
  </si>
  <si>
    <t xml:space="preserve"> КОСГУ  342 "Увеличение стоимости продуктов питания" </t>
  </si>
  <si>
    <t>Численность детей, чел.</t>
  </si>
  <si>
    <t>Количество посещений (дней)</t>
  </si>
  <si>
    <t>Планируемые расходы на питание в день, руб.</t>
  </si>
  <si>
    <t>Сумма, руб.
(гр.3 х гр.4 х гр.5)</t>
  </si>
  <si>
    <t xml:space="preserve"> КОСГУ  343 "Увеличение стоимости горюче-смазочных материалов" </t>
  </si>
  <si>
    <t>Марка автомобиля</t>
  </si>
  <si>
    <t>Количество автомобилей</t>
  </si>
  <si>
    <t>Марка ГСМ</t>
  </si>
  <si>
    <t>Планируемый пробег в год (км)</t>
  </si>
  <si>
    <t>Норматив расходования (л/100 км)</t>
  </si>
  <si>
    <t>Потребность ГСМ (л)</t>
  </si>
  <si>
    <t>Цена (руб.)</t>
  </si>
  <si>
    <t>Сумма, руб.
(гр.7 х гр.8 )</t>
  </si>
  <si>
    <t xml:space="preserve"> КОСГУ  344 "Увеличение стоимости строительных материалов"</t>
  </si>
  <si>
    <t>Сумма, руб.
(гр.4 х гр.5)</t>
  </si>
  <si>
    <t>Расходы по оплате договоров на приобретение (изготовление) строительных материалов, за исключением строительных материалов для целей капитальных вложений (расшифровать)</t>
  </si>
  <si>
    <t xml:space="preserve"> КОСГУ  345 "Увеличение стоимости мягкого инвентаря"</t>
  </si>
  <si>
    <t>Приобретение (изготовление) мягкого инвентаря, в том числе имущества, функционально ориентированного на охрану труда и технику безопасности, гражданскую оборону (специальной одежды, специальной обуви и предохранительных приспособлений (комбинезонов, костюмов, курток, брюк, халатов, полушубков, тулупов, различной обуви, рукавиц, очков, шлемов, противогазов, респираторов, других видов специальной одежды)) расшифровать</t>
  </si>
  <si>
    <t xml:space="preserve"> КОСГУ  346 "Увеличение стоимости прочих оборотных запасов (материалов)"</t>
  </si>
  <si>
    <t>Приобретение (изготовление) прочих объектов, относящихся к материальным запасам, в том числе:</t>
  </si>
  <si>
    <t xml:space="preserve"> запасных и (или) составных частей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 и тому подобное</t>
  </si>
  <si>
    <t>кухонного инвентаря</t>
  </si>
  <si>
    <t>кормов, средств ухода, дрессировки, экипировки животных</t>
  </si>
  <si>
    <t>бланочной продукции (за исключением бланков строгой отчетности)</t>
  </si>
  <si>
    <t>канцтоваров</t>
  </si>
  <si>
    <t>бумаги</t>
  </si>
  <si>
    <t>хозтоваров</t>
  </si>
  <si>
    <t>электротоваров</t>
  </si>
  <si>
    <t>КОСГУ  347 "Увеличение стоимости материальных запасов для целей капитальных вложений"</t>
  </si>
  <si>
    <t>Приобретение (изготовление) всех видов материалов, включая строительные материалы, для целей капитальных вложений</t>
  </si>
  <si>
    <t xml:space="preserve"> КОСГУ  349 "Увеличение стоимости прочих материальных запасов однократного применения" </t>
  </si>
  <si>
    <t>Сумма, руб.
(гр.4 х гр.5 )</t>
  </si>
  <si>
    <t>Приобретение (изготовление) подарочной и сувенирной продукции, не предназначенной для дальнейшей перепродажи, в том числе:</t>
  </si>
  <si>
    <t xml:space="preserve"> поздравительных открыток и вкладышей к ним</t>
  </si>
  <si>
    <t xml:space="preserve"> приветственных адресов, почетных грамот, благодарственных писем, дипломов и удостоверений лауреатов конкурсов для награждения и тому подобное</t>
  </si>
  <si>
    <t>цветов</t>
  </si>
  <si>
    <t>приобретение (изготовление) бланков строгой отчетности</t>
  </si>
  <si>
    <t xml:space="preserve">КОСГУ   352 "Увеличение стоимости неисключительных прав на результаты интеллектуальной деятельности с неопределенным сроком полезного использования" </t>
  </si>
  <si>
    <t>Приобретение неисключительных прав на результаты интеллектуальной деятельности с неопределенным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 (расшифровать):</t>
  </si>
  <si>
    <t xml:space="preserve">КОСГУ   353 "Увеличение стоимости неисключительных прав на результаты интеллектуальной деятельности с определенным сроком полезного использования" </t>
  </si>
  <si>
    <t>Приобретение неисключительных прав на результаты интеллектуальной деятельности с 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 (расшифровать):</t>
  </si>
  <si>
    <t>подпись</t>
  </si>
  <si>
    <t>расшифровка</t>
  </si>
  <si>
    <t>Главный бухгалтер</t>
  </si>
  <si>
    <t xml:space="preserve">Исполнитель </t>
  </si>
  <si>
    <t>должность</t>
  </si>
  <si>
    <t>0701 0110003010 111</t>
  </si>
  <si>
    <t>выплаты за совмещение профессий</t>
  </si>
  <si>
    <t xml:space="preserve"> выплаты за работу в местностях с особыми климатическими условиями</t>
  </si>
  <si>
    <t xml:space="preserve"> выплаты за сверхурочную работу</t>
  </si>
  <si>
    <t xml:space="preserve">выплаты за исполнение обязанностей временно отсутствующего работника без освобождения от работы, определенной трудовым договором </t>
  </si>
  <si>
    <t>выплаты за работу в выходные и нерабочие праздничные дни</t>
  </si>
  <si>
    <t>выплаты за работу в ночное время</t>
  </si>
  <si>
    <t>выплаты работникам, занятым на тяжелых работах, работах с вредными и (или) опасными  условиями труда</t>
  </si>
  <si>
    <t>выплаты за расширение зон обслуживания или увеличение объема работы</t>
  </si>
  <si>
    <t xml:space="preserve"> премиальные выплаты</t>
  </si>
  <si>
    <t>выплаты за стаж непрерывной работы</t>
  </si>
  <si>
    <t>выплаты за наличие квалификационной категории (классности)</t>
  </si>
  <si>
    <t xml:space="preserve"> выплаты за наличие ученой степени и почетного звания</t>
  </si>
  <si>
    <t>персональный повышающий коэффициент к окладу</t>
  </si>
  <si>
    <t>повышающий коэффициент к окладу (должностному окладу, ставке заработной платы) по занимаемой должности</t>
  </si>
  <si>
    <t>оплата отпускных (42 календ. дня, 28 календ.дней согласно Постановления Правительства РФ №922 от 24.12.07г.)</t>
  </si>
  <si>
    <t>материальная помощь</t>
  </si>
  <si>
    <t xml:space="preserve">ежемесячных компенсационных выплат в размере 50 рублей персоналу, находящемуся в отпуске по уходу за ребенком до достижения им возраста 3 лет, назначаемые и выплачиваемые в соответствии с постановлением Правительства Российской Федерации </t>
  </si>
  <si>
    <t xml:space="preserve"> выплаты за высокие результаты и качество выполняемых работ</t>
  </si>
  <si>
    <t>0701 0110003010 119</t>
  </si>
  <si>
    <t>0701 0110003010 244</t>
  </si>
  <si>
    <t>Противопожарные мероприятия, связанные с содержанием имущества(Доп 10):</t>
  </si>
  <si>
    <t>Содержание в чистоте помещений, зданий, дворов, иного имущества(Доп 13)</t>
  </si>
  <si>
    <t>Услуги вневедомственной (в том числе пожарной) охраны (Доп 11)</t>
  </si>
  <si>
    <t>0701 0110004400 244</t>
  </si>
  <si>
    <t>Содержание в чистоте помещений, зданий, дворов, иного имущества (Доп 13)</t>
  </si>
  <si>
    <t>Текущий ремонт оборудования и инвентаря:</t>
  </si>
  <si>
    <t>Ремонт электрооборудования на пищеблоке</t>
  </si>
  <si>
    <t>Услуги по стирке белья</t>
  </si>
  <si>
    <t>Приобретение продуктов питания</t>
  </si>
  <si>
    <t>Приобретение (изготовление) мягкого инвентаря, в том числе имущества, функционально ориентированного на охрану труда и технику безопасности, гражданскую оборону (специальной одежды,  костюмов, курток, брюк, халатов, палотенца, пастельное белье, наматрасники, косынки)</t>
  </si>
  <si>
    <t xml:space="preserve">Моющие средства </t>
  </si>
  <si>
    <t>кухонного инвентаря (посуда)</t>
  </si>
  <si>
    <t xml:space="preserve">сантехнические товары </t>
  </si>
  <si>
    <t>0701 0110017140 111</t>
  </si>
  <si>
    <t>Доп 86</t>
  </si>
  <si>
    <t>Доп 87</t>
  </si>
  <si>
    <t>Доп (86)</t>
  </si>
  <si>
    <t>0701 0110017140 119</t>
  </si>
  <si>
    <t>Доп (87)</t>
  </si>
  <si>
    <t>0701 0110017140 244</t>
  </si>
  <si>
    <t>Приобретение (изготовление) прочих объектов, относящихся к материальным запасам, в том числе:(Доп 88)</t>
  </si>
  <si>
    <t>Заработная плата</t>
  </si>
  <si>
    <t>Начисления на выплаты по оплате труда</t>
  </si>
  <si>
    <t>шт</t>
  </si>
  <si>
    <t>Средний тариф (стоимость за единицу измерения), руб.</t>
  </si>
  <si>
    <t>Средняя стоимость
за единицу,
руб.</t>
  </si>
  <si>
    <t xml:space="preserve">ТО  оборудования при передаче извещения о пожаре </t>
  </si>
  <si>
    <t>Средняя стоимость за единицу (руб.)</t>
  </si>
  <si>
    <t xml:space="preserve">Средняя стоимость 
услуги, руб.
</t>
  </si>
  <si>
    <t>Средняя Цена за единицу, руб.</t>
  </si>
  <si>
    <t>экономист</t>
  </si>
  <si>
    <t>Тестоедова В.А.</t>
  </si>
  <si>
    <t xml:space="preserve">экономист </t>
  </si>
  <si>
    <t>Лимитированные услуги связи: (Доп 12)</t>
  </si>
  <si>
    <t>Приобретение продуктов питания (льготное питание)   100%</t>
  </si>
  <si>
    <t>Приобретение продуктов питания (льготное питание)   30%</t>
  </si>
  <si>
    <t>Бюджет муниципального образования "город Слободской"</t>
  </si>
  <si>
    <t>Сумма, руб.(гр. 2 х гр. 3)</t>
  </si>
  <si>
    <t>Электрическая энергия (доп 03)ОАО "ЭнергосбыТ Плюс"</t>
  </si>
  <si>
    <t>Водоснабжение, Водоотведение в т.ч.:(Доп 04)МУП "ВКХ г. Слободского"</t>
  </si>
  <si>
    <t>Прочие коммунальные услуги (Прием сточных вод и загрязняющих веществ в систему канализации)(Доп 07) МУП "ВКХ г. Слободского"</t>
  </si>
  <si>
    <t>Плата за обращение с твердыми коммунальными отходами(Доп 06) АО "Куприт"</t>
  </si>
  <si>
    <t>0701 011000301А 851</t>
  </si>
  <si>
    <t>Итого:</t>
  </si>
  <si>
    <t>Фактическое наличие на 01.01.2019г.</t>
  </si>
  <si>
    <t>0701 011000301А 111</t>
  </si>
  <si>
    <t>Сумма, руб.(гр. 2 х гр.3)</t>
  </si>
  <si>
    <t>0701 011000301А 119</t>
  </si>
  <si>
    <t>ОБОСНОВАНИЯ (РАСЧЕТЫ) ПЛАНОВЫХ СМЕТНЫХ ПОКАЗАТЕЛЕЙ на 2020  ФИНАНСОВЫЙ ГОД</t>
  </si>
  <si>
    <t>( на плановый период  2021 и 2022 годов)</t>
  </si>
  <si>
    <t>Медосмотр Доп 14</t>
  </si>
  <si>
    <t>Налог на имущество Доп 89</t>
  </si>
  <si>
    <t>Игры, игрушки, наглядные пособия,  учебная литература, учебно-методические пособия,канцтоваров,бумаги</t>
  </si>
  <si>
    <t>Интернет</t>
  </si>
  <si>
    <t>1003 0420010000 244</t>
  </si>
  <si>
    <t>ОБОСНОВАНИЯ (РАСЧЕТЫ) ПЛАНОВЫХ СМЕТНЫХ ПОКАЗАТЕЛЕЙ на 2021  ФИНАНСОВЫЙ ГОД</t>
  </si>
  <si>
    <t>( на плановый период  2022 и 2023 годов)</t>
  </si>
  <si>
    <t>Милькина Л.И.</t>
  </si>
  <si>
    <t>Программное обеспечение</t>
  </si>
  <si>
    <t>0701 0110003010 247</t>
  </si>
  <si>
    <t>Заправка картриджей Доп 88</t>
  </si>
  <si>
    <t>Семакина К.А.</t>
  </si>
  <si>
    <t>Муниципальное казенное дошкольное образовательное учреждение детский сад общеразвивающего вида "Тополек" города Слободского Кировской области</t>
  </si>
  <si>
    <t>Тепловая энергия, горячее водоснабжение в том числе по поставщикам: (Доп 01) МУП " Теплосервис"</t>
  </si>
  <si>
    <t>Производственный контроль, гигиеническое обучение</t>
  </si>
  <si>
    <t>Стулья, принтер Доп 88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</si>
</sst>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0"/>
      <name val="Arial Cyr"/>
      <family val="0"/>
    </font>
    <font>
      <sz val="8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 indent="1"/>
      <protection/>
    </xf>
    <xf numFmtId="0" fontId="3" fillId="0" borderId="0" xfId="52" applyFont="1" applyAlignment="1">
      <alignment horizontal="left" vertical="center" indent="15"/>
      <protection/>
    </xf>
    <xf numFmtId="0" fontId="4" fillId="0" borderId="0" xfId="52" applyFont="1" applyAlignment="1">
      <alignment vertical="center"/>
      <protection/>
    </xf>
    <xf numFmtId="0" fontId="5" fillId="0" borderId="0" xfId="52" applyFont="1" applyAlignment="1">
      <alignment horizontal="left"/>
      <protection/>
    </xf>
    <xf numFmtId="0" fontId="30" fillId="0" borderId="0" xfId="52">
      <alignment/>
      <protection/>
    </xf>
    <xf numFmtId="0" fontId="4" fillId="0" borderId="0" xfId="52" applyFont="1" applyAlignment="1">
      <alignment/>
      <protection/>
    </xf>
    <xf numFmtId="0" fontId="1" fillId="0" borderId="0" xfId="52" applyFont="1" applyAlignme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right"/>
      <protection/>
    </xf>
    <xf numFmtId="0" fontId="6" fillId="0" borderId="10" xfId="52" applyFont="1" applyBorder="1" applyAlignment="1">
      <alignment horizontal="left"/>
      <protection/>
    </xf>
    <xf numFmtId="0" fontId="7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left"/>
      <protection/>
    </xf>
    <xf numFmtId="0" fontId="7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left"/>
      <protection/>
    </xf>
    <xf numFmtId="0" fontId="8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30" fillId="0" borderId="0" xfId="52" applyAlignment="1">
      <alignment horizontal="center"/>
      <protection/>
    </xf>
    <xf numFmtId="0" fontId="7" fillId="0" borderId="11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wrapText="1"/>
      <protection/>
    </xf>
    <xf numFmtId="0" fontId="9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 wrapText="1"/>
      <protection/>
    </xf>
    <xf numFmtId="0" fontId="30" fillId="0" borderId="11" xfId="52" applyBorder="1">
      <alignment/>
      <protection/>
    </xf>
    <xf numFmtId="0" fontId="9" fillId="0" borderId="0" xfId="52" applyFont="1" applyAlignment="1">
      <alignment horizontal="center"/>
      <protection/>
    </xf>
    <xf numFmtId="2" fontId="12" fillId="0" borderId="11" xfId="52" applyNumberFormat="1" applyFont="1" applyBorder="1">
      <alignment/>
      <protection/>
    </xf>
    <xf numFmtId="0" fontId="5" fillId="0" borderId="0" xfId="52" applyFont="1">
      <alignment/>
      <protection/>
    </xf>
    <xf numFmtId="0" fontId="13" fillId="0" borderId="0" xfId="52" applyFont="1">
      <alignment/>
      <protection/>
    </xf>
    <xf numFmtId="0" fontId="5" fillId="0" borderId="11" xfId="52" applyFont="1" applyBorder="1" applyAlignment="1">
      <alignment vertical="center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0" fontId="7" fillId="0" borderId="0" xfId="52" applyFont="1">
      <alignment/>
      <protection/>
    </xf>
    <xf numFmtId="0" fontId="5" fillId="33" borderId="11" xfId="52" applyFont="1" applyFill="1" applyBorder="1" applyAlignment="1">
      <alignment vertical="top" wrapText="1"/>
      <protection/>
    </xf>
    <xf numFmtId="0" fontId="5" fillId="33" borderId="11" xfId="52" applyFont="1" applyFill="1" applyBorder="1" applyAlignment="1">
      <alignment horizontal="center" vertical="top" wrapText="1"/>
      <protection/>
    </xf>
    <xf numFmtId="0" fontId="7" fillId="0" borderId="11" xfId="52" applyFont="1" applyBorder="1">
      <alignment/>
      <protection/>
    </xf>
    <xf numFmtId="0" fontId="5" fillId="33" borderId="12" xfId="52" applyFont="1" applyFill="1" applyBorder="1" applyAlignment="1">
      <alignment horizontal="left" vertical="top" wrapText="1" indent="4"/>
      <protection/>
    </xf>
    <xf numFmtId="0" fontId="5" fillId="33" borderId="10" xfId="52" applyFont="1" applyFill="1" applyBorder="1" applyAlignment="1">
      <alignment vertical="top" wrapText="1"/>
      <protection/>
    </xf>
    <xf numFmtId="0" fontId="5" fillId="33" borderId="13" xfId="52" applyFont="1" applyFill="1" applyBorder="1" applyAlignment="1">
      <alignment vertical="top" wrapText="1"/>
      <protection/>
    </xf>
    <xf numFmtId="0" fontId="5" fillId="33" borderId="0" xfId="52" applyFont="1" applyFill="1" applyBorder="1" applyAlignment="1">
      <alignment horizontal="center" vertical="top" wrapText="1"/>
      <protection/>
    </xf>
    <xf numFmtId="0" fontId="7" fillId="0" borderId="0" xfId="52" applyFont="1" applyBorder="1" applyAlignment="1">
      <alignment/>
      <protection/>
    </xf>
    <xf numFmtId="0" fontId="30" fillId="0" borderId="0" xfId="52" applyBorder="1" applyAlignment="1">
      <alignment/>
      <protection/>
    </xf>
    <xf numFmtId="0" fontId="5" fillId="33" borderId="0" xfId="52" applyFont="1" applyFill="1" applyBorder="1" applyAlignment="1">
      <alignment vertical="top" wrapText="1"/>
      <protection/>
    </xf>
    <xf numFmtId="0" fontId="8" fillId="0" borderId="0" xfId="52" applyFont="1" applyBorder="1" applyAlignment="1">
      <alignment/>
      <protection/>
    </xf>
    <xf numFmtId="2" fontId="8" fillId="0" borderId="11" xfId="52" applyNumberFormat="1" applyFont="1" applyBorder="1">
      <alignment/>
      <protection/>
    </xf>
    <xf numFmtId="0" fontId="7" fillId="0" borderId="0" xfId="52" applyFont="1" applyBorder="1">
      <alignment/>
      <protection/>
    </xf>
    <xf numFmtId="0" fontId="7" fillId="0" borderId="14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vertical="top" wrapText="1"/>
      <protection/>
    </xf>
    <xf numFmtId="0" fontId="7" fillId="0" borderId="15" xfId="52" applyFont="1" applyBorder="1" applyAlignment="1">
      <alignment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horizontal="center" vertical="top"/>
      <protection/>
    </xf>
    <xf numFmtId="0" fontId="7" fillId="0" borderId="11" xfId="52" applyFont="1" applyBorder="1" applyAlignment="1">
      <alignment horizontal="center" vertical="top"/>
      <protection/>
    </xf>
    <xf numFmtId="0" fontId="7" fillId="0" borderId="14" xfId="52" applyFont="1" applyBorder="1" applyAlignment="1">
      <alignment horizontal="center" vertical="top"/>
      <protection/>
    </xf>
    <xf numFmtId="0" fontId="7" fillId="0" borderId="12" xfId="52" applyFont="1" applyBorder="1" applyAlignment="1">
      <alignment horizontal="center" vertical="top"/>
      <protection/>
    </xf>
    <xf numFmtId="0" fontId="7" fillId="0" borderId="15" xfId="52" applyFont="1" applyBorder="1" applyAlignment="1">
      <alignment horizontal="center" vertical="top"/>
      <protection/>
    </xf>
    <xf numFmtId="0" fontId="7" fillId="0" borderId="12" xfId="52" applyFont="1" applyBorder="1" applyAlignment="1">
      <alignment vertical="top"/>
      <protection/>
    </xf>
    <xf numFmtId="0" fontId="7" fillId="0" borderId="15" xfId="52" applyFont="1" applyBorder="1" applyAlignment="1">
      <alignment vertical="top"/>
      <protection/>
    </xf>
    <xf numFmtId="0" fontId="7" fillId="0" borderId="14" xfId="52" applyFont="1" applyBorder="1" applyAlignment="1">
      <alignment horizontal="left" vertical="top" wrapText="1"/>
      <protection/>
    </xf>
    <xf numFmtId="0" fontId="30" fillId="0" borderId="12" xfId="52" applyBorder="1" applyAlignment="1">
      <alignment horizontal="center" vertical="top"/>
      <protection/>
    </xf>
    <xf numFmtId="0" fontId="30" fillId="0" borderId="15" xfId="52" applyBorder="1" applyAlignment="1">
      <alignment horizontal="center" vertical="top"/>
      <protection/>
    </xf>
    <xf numFmtId="49" fontId="7" fillId="0" borderId="11" xfId="52" applyNumberFormat="1" applyFont="1" applyBorder="1" applyAlignment="1">
      <alignment horizontal="center" vertical="top"/>
      <protection/>
    </xf>
    <xf numFmtId="0" fontId="7" fillId="0" borderId="14" xfId="52" applyFont="1" applyBorder="1" applyAlignment="1">
      <alignment horizontal="left" vertical="top"/>
      <protection/>
    </xf>
    <xf numFmtId="0" fontId="7" fillId="0" borderId="12" xfId="52" applyFont="1" applyBorder="1" applyAlignment="1">
      <alignment horizontal="left" vertical="top"/>
      <protection/>
    </xf>
    <xf numFmtId="0" fontId="7" fillId="0" borderId="14" xfId="52" applyFont="1" applyFill="1" applyBorder="1" applyAlignment="1">
      <alignment horizontal="center" vertical="top"/>
      <protection/>
    </xf>
    <xf numFmtId="0" fontId="7" fillId="0" borderId="15" xfId="52" applyFont="1" applyFill="1" applyBorder="1" applyAlignment="1">
      <alignment horizontal="center" vertical="top"/>
      <protection/>
    </xf>
    <xf numFmtId="0" fontId="7" fillId="0" borderId="12" xfId="52" applyFont="1" applyFill="1" applyBorder="1" applyAlignment="1">
      <alignment vertical="top"/>
      <protection/>
    </xf>
    <xf numFmtId="0" fontId="7" fillId="0" borderId="15" xfId="52" applyFont="1" applyFill="1" applyBorder="1" applyAlignment="1">
      <alignment vertical="top"/>
      <protection/>
    </xf>
    <xf numFmtId="0" fontId="7" fillId="0" borderId="12" xfId="52" applyFont="1" applyFill="1" applyBorder="1" applyAlignment="1">
      <alignment horizontal="center" vertical="top"/>
      <protection/>
    </xf>
    <xf numFmtId="4" fontId="7" fillId="0" borderId="14" xfId="52" applyNumberFormat="1" applyFont="1" applyFill="1" applyBorder="1" applyAlignment="1">
      <alignment horizontal="center" vertical="top"/>
      <protection/>
    </xf>
    <xf numFmtId="0" fontId="7" fillId="0" borderId="11" xfId="52" applyFont="1" applyFill="1" applyBorder="1" applyAlignment="1">
      <alignment horizontal="center" vertical="top"/>
      <protection/>
    </xf>
    <xf numFmtId="0" fontId="7" fillId="0" borderId="12" xfId="52" applyFont="1" applyBorder="1" applyAlignment="1">
      <alignment horizontal="left" vertical="top" wrapText="1"/>
      <protection/>
    </xf>
    <xf numFmtId="0" fontId="7" fillId="0" borderId="11" xfId="52" applyFont="1" applyBorder="1" applyAlignment="1">
      <alignment horizontal="left" vertical="top"/>
      <protection/>
    </xf>
    <xf numFmtId="49" fontId="7" fillId="0" borderId="0" xfId="52" applyNumberFormat="1" applyFont="1" applyBorder="1" applyAlignment="1">
      <alignment horizontal="center" vertical="top"/>
      <protection/>
    </xf>
    <xf numFmtId="0" fontId="8" fillId="0" borderId="16" xfId="52" applyFont="1" applyBorder="1" applyAlignment="1">
      <alignment horizontal="right" vertical="top"/>
      <protection/>
    </xf>
    <xf numFmtId="2" fontId="9" fillId="0" borderId="11" xfId="52" applyNumberFormat="1" applyFont="1" applyBorder="1">
      <alignment/>
      <protection/>
    </xf>
    <xf numFmtId="0" fontId="7" fillId="0" borderId="0" xfId="52" applyFont="1" applyFill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center" vertical="top"/>
      <protection/>
    </xf>
    <xf numFmtId="0" fontId="7" fillId="0" borderId="0" xfId="52" applyFont="1" applyFill="1" applyBorder="1" applyAlignment="1">
      <alignment horizontal="center" vertical="top"/>
      <protection/>
    </xf>
    <xf numFmtId="0" fontId="8" fillId="0" borderId="0" xfId="52" applyFont="1" applyBorder="1" applyAlignment="1">
      <alignment horizontal="left" vertical="top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center" vertical="center" shrinkToFit="1"/>
      <protection/>
    </xf>
    <xf numFmtId="0" fontId="8" fillId="0" borderId="0" xfId="52" applyFont="1" applyBorder="1" applyAlignment="1">
      <alignment horizontal="center" vertical="top"/>
      <protection/>
    </xf>
    <xf numFmtId="0" fontId="7" fillId="0" borderId="11" xfId="52" applyFont="1" applyFill="1" applyBorder="1" applyAlignment="1">
      <alignment horizontal="center" vertical="top" wrapText="1"/>
      <protection/>
    </xf>
    <xf numFmtId="0" fontId="7" fillId="0" borderId="12" xfId="52" applyFont="1" applyFill="1" applyBorder="1" applyAlignment="1">
      <alignment vertical="top" wrapText="1"/>
      <protection/>
    </xf>
    <xf numFmtId="0" fontId="7" fillId="0" borderId="11" xfId="52" applyFont="1" applyFill="1" applyBorder="1" applyAlignment="1">
      <alignment vertical="top" wrapText="1"/>
      <protection/>
    </xf>
    <xf numFmtId="0" fontId="8" fillId="0" borderId="16" xfId="52" applyFont="1" applyBorder="1" applyAlignment="1">
      <alignment horizontal="right" vertical="top" wrapText="1"/>
      <protection/>
    </xf>
    <xf numFmtId="4" fontId="8" fillId="0" borderId="16" xfId="52" applyNumberFormat="1" applyFont="1" applyFill="1" applyBorder="1" applyAlignment="1">
      <alignment horizontal="center" vertical="top"/>
      <protection/>
    </xf>
    <xf numFmtId="0" fontId="8" fillId="0" borderId="0" xfId="52" applyFont="1" applyBorder="1" applyAlignment="1">
      <alignment horizontal="right" vertical="top"/>
      <protection/>
    </xf>
    <xf numFmtId="0" fontId="8" fillId="0" borderId="0" xfId="52" applyFont="1" applyBorder="1" applyAlignment="1">
      <alignment horizontal="right" vertical="top" wrapText="1"/>
      <protection/>
    </xf>
    <xf numFmtId="0" fontId="8" fillId="0" borderId="0" xfId="52" applyFont="1" applyFill="1" applyBorder="1" applyAlignment="1">
      <alignment horizontal="center" vertical="top"/>
      <protection/>
    </xf>
    <xf numFmtId="4" fontId="8" fillId="0" borderId="0" xfId="52" applyNumberFormat="1" applyFont="1" applyFill="1" applyBorder="1" applyAlignment="1">
      <alignment horizontal="center" vertical="top"/>
      <protection/>
    </xf>
    <xf numFmtId="4" fontId="8" fillId="0" borderId="0" xfId="52" applyNumberFormat="1" applyFont="1" applyFill="1" applyBorder="1" applyAlignment="1">
      <alignment horizontal="right" vertical="top"/>
      <protection/>
    </xf>
    <xf numFmtId="0" fontId="30" fillId="0" borderId="0" xfId="52" applyBorder="1" applyAlignment="1">
      <alignment horizontal="right"/>
      <protection/>
    </xf>
    <xf numFmtId="0" fontId="7" fillId="0" borderId="14" xfId="52" applyFont="1" applyBorder="1" applyAlignment="1">
      <alignment vertical="top" wrapText="1"/>
      <protection/>
    </xf>
    <xf numFmtId="0" fontId="30" fillId="0" borderId="12" xfId="52" applyBorder="1" applyAlignment="1">
      <alignment vertical="top" wrapText="1"/>
      <protection/>
    </xf>
    <xf numFmtId="0" fontId="30" fillId="0" borderId="15" xfId="52" applyBorder="1" applyAlignment="1">
      <alignment vertical="top" wrapText="1"/>
      <protection/>
    </xf>
    <xf numFmtId="0" fontId="7" fillId="0" borderId="11" xfId="52" applyFont="1" applyBorder="1" applyAlignment="1">
      <alignment vertical="top" wrapText="1"/>
      <protection/>
    </xf>
    <xf numFmtId="0" fontId="5" fillId="0" borderId="11" xfId="52" applyFont="1" applyBorder="1" applyAlignment="1">
      <alignment vertical="top" wrapText="1"/>
      <protection/>
    </xf>
    <xf numFmtId="0" fontId="7" fillId="0" borderId="14" xfId="52" applyNumberFormat="1" applyFont="1" applyBorder="1" applyAlignment="1">
      <alignment horizontal="center" vertical="top"/>
      <protection/>
    </xf>
    <xf numFmtId="0" fontId="7" fillId="0" borderId="12" xfId="52" applyNumberFormat="1" applyFont="1" applyBorder="1" applyAlignment="1">
      <alignment horizontal="center" vertical="top"/>
      <protection/>
    </xf>
    <xf numFmtId="0" fontId="7" fillId="0" borderId="15" xfId="52" applyNumberFormat="1" applyFont="1" applyBorder="1" applyAlignment="1">
      <alignment horizontal="center" vertical="top"/>
      <protection/>
    </xf>
    <xf numFmtId="0" fontId="7" fillId="0" borderId="12" xfId="52" applyNumberFormat="1" applyFont="1" applyBorder="1" applyAlignment="1">
      <alignment vertical="top"/>
      <protection/>
    </xf>
    <xf numFmtId="0" fontId="7" fillId="0" borderId="15" xfId="52" applyNumberFormat="1" applyFont="1" applyBorder="1" applyAlignment="1">
      <alignment vertical="top"/>
      <protection/>
    </xf>
    <xf numFmtId="0" fontId="7" fillId="0" borderId="14" xfId="52" applyNumberFormat="1" applyFont="1" applyBorder="1" applyAlignment="1">
      <alignment vertical="top"/>
      <protection/>
    </xf>
    <xf numFmtId="0" fontId="7" fillId="0" borderId="11" xfId="52" applyNumberFormat="1" applyFont="1" applyBorder="1" applyAlignment="1">
      <alignment horizontal="center" vertical="top"/>
      <protection/>
    </xf>
    <xf numFmtId="49" fontId="7" fillId="0" borderId="14" xfId="52" applyNumberFormat="1" applyFont="1" applyFill="1" applyBorder="1" applyAlignment="1">
      <alignment horizontal="center" vertical="top"/>
      <protection/>
    </xf>
    <xf numFmtId="0" fontId="7" fillId="0" borderId="14" xfId="52" applyFont="1" applyBorder="1" applyAlignment="1">
      <alignment vertical="top" shrinkToFit="1"/>
      <protection/>
    </xf>
    <xf numFmtId="0" fontId="7" fillId="0" borderId="12" xfId="52" applyFont="1" applyBorder="1" applyAlignment="1">
      <alignment vertical="top" shrinkToFit="1"/>
      <protection/>
    </xf>
    <xf numFmtId="0" fontId="7" fillId="0" borderId="15" xfId="52" applyFont="1" applyBorder="1" applyAlignment="1">
      <alignment vertical="top" shrinkToFit="1"/>
      <protection/>
    </xf>
    <xf numFmtId="1" fontId="7" fillId="0" borderId="14" xfId="52" applyNumberFormat="1" applyFont="1" applyBorder="1" applyAlignment="1">
      <alignment vertical="top"/>
      <protection/>
    </xf>
    <xf numFmtId="1" fontId="7" fillId="0" borderId="12" xfId="52" applyNumberFormat="1" applyFont="1" applyBorder="1" applyAlignment="1">
      <alignment vertical="top"/>
      <protection/>
    </xf>
    <xf numFmtId="1" fontId="7" fillId="0" borderId="11" xfId="52" applyNumberFormat="1" applyFont="1" applyBorder="1" applyAlignment="1">
      <alignment horizontal="center" vertical="top"/>
      <protection/>
    </xf>
    <xf numFmtId="1" fontId="7" fillId="0" borderId="14" xfId="52" applyNumberFormat="1" applyFont="1" applyBorder="1" applyAlignment="1">
      <alignment horizontal="center" vertical="top"/>
      <protection/>
    </xf>
    <xf numFmtId="0" fontId="8" fillId="0" borderId="0" xfId="52" applyFont="1" applyBorder="1" applyAlignment="1">
      <alignment horizontal="center" vertical="top" shrinkToFit="1"/>
      <protection/>
    </xf>
    <xf numFmtId="0" fontId="8" fillId="0" borderId="11" xfId="52" applyFont="1" applyBorder="1" applyAlignment="1">
      <alignment horizontal="center" vertical="top" shrinkToFit="1"/>
      <protection/>
    </xf>
    <xf numFmtId="0" fontId="8" fillId="0" borderId="11" xfId="52" applyFont="1" applyBorder="1" applyAlignment="1">
      <alignment horizontal="center" vertical="top"/>
      <protection/>
    </xf>
    <xf numFmtId="4" fontId="8" fillId="0" borderId="0" xfId="52" applyNumberFormat="1" applyFont="1" applyBorder="1" applyAlignment="1">
      <alignment horizontal="center" vertical="top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right" vertical="top"/>
      <protection/>
    </xf>
    <xf numFmtId="0" fontId="8" fillId="0" borderId="11" xfId="52" applyFont="1" applyBorder="1" applyAlignment="1">
      <alignment horizontal="center" vertical="top" wrapText="1"/>
      <protection/>
    </xf>
    <xf numFmtId="0" fontId="8" fillId="0" borderId="11" xfId="52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center" vertical="top" wrapText="1"/>
      <protection/>
    </xf>
    <xf numFmtId="0" fontId="7" fillId="0" borderId="12" xfId="52" applyNumberFormat="1" applyFont="1" applyBorder="1" applyAlignment="1">
      <alignment horizontal="left" vertical="top" wrapText="1"/>
      <protection/>
    </xf>
    <xf numFmtId="0" fontId="7" fillId="0" borderId="15" xfId="52" applyNumberFormat="1" applyFont="1" applyBorder="1" applyAlignment="1">
      <alignment horizontal="left" vertical="top" wrapText="1"/>
      <protection/>
    </xf>
    <xf numFmtId="0" fontId="7" fillId="0" borderId="11" xfId="52" applyFont="1" applyBorder="1" applyAlignment="1">
      <alignment horizontal="left" vertical="top" wrapText="1"/>
      <protection/>
    </xf>
    <xf numFmtId="0" fontId="30" fillId="0" borderId="15" xfId="52" applyBorder="1" applyAlignment="1">
      <alignment vertical="top"/>
      <protection/>
    </xf>
    <xf numFmtId="0" fontId="8" fillId="0" borderId="16" xfId="52" applyFont="1" applyFill="1" applyBorder="1" applyAlignment="1">
      <alignment horizontal="left" vertical="top"/>
      <protection/>
    </xf>
    <xf numFmtId="0" fontId="9" fillId="0" borderId="16" xfId="52" applyFont="1" applyBorder="1" applyAlignment="1">
      <alignment horizontal="center"/>
      <protection/>
    </xf>
    <xf numFmtId="0" fontId="8" fillId="0" borderId="0" xfId="52" applyFont="1" applyFill="1" applyBorder="1" applyAlignment="1">
      <alignment horizontal="right" vertical="top"/>
      <protection/>
    </xf>
    <xf numFmtId="0" fontId="8" fillId="0" borderId="0" xfId="52" applyFont="1" applyFill="1" applyBorder="1" applyAlignment="1">
      <alignment horizontal="left" vertical="top"/>
      <protection/>
    </xf>
    <xf numFmtId="0" fontId="9" fillId="0" borderId="0" xfId="52" applyFont="1" applyBorder="1" applyAlignment="1">
      <alignment horizontal="center"/>
      <protection/>
    </xf>
    <xf numFmtId="0" fontId="7" fillId="0" borderId="16" xfId="52" applyNumberFormat="1" applyFont="1" applyBorder="1" applyAlignment="1">
      <alignment horizontal="left" vertical="top" wrapText="1"/>
      <protection/>
    </xf>
    <xf numFmtId="49" fontId="7" fillId="0" borderId="11" xfId="52" applyNumberFormat="1" applyFont="1" applyBorder="1" applyAlignment="1">
      <alignment vertical="top"/>
      <protection/>
    </xf>
    <xf numFmtId="49" fontId="7" fillId="0" borderId="12" xfId="52" applyNumberFormat="1" applyFont="1" applyBorder="1" applyAlignment="1">
      <alignment vertical="top"/>
      <protection/>
    </xf>
    <xf numFmtId="0" fontId="8" fillId="0" borderId="0" xfId="52" applyFont="1" applyAlignment="1">
      <alignment vertical="top"/>
      <protection/>
    </xf>
    <xf numFmtId="4" fontId="8" fillId="0" borderId="16" xfId="52" applyNumberFormat="1" applyFont="1" applyBorder="1" applyAlignment="1">
      <alignment horizontal="center" vertical="top"/>
      <protection/>
    </xf>
    <xf numFmtId="4" fontId="8" fillId="0" borderId="0" xfId="52" applyNumberFormat="1" applyFont="1" applyBorder="1" applyAlignment="1">
      <alignment horizontal="right" vertical="top"/>
      <protection/>
    </xf>
    <xf numFmtId="0" fontId="7" fillId="0" borderId="15" xfId="52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49" fontId="7" fillId="0" borderId="12" xfId="52" applyNumberFormat="1" applyFont="1" applyBorder="1" applyAlignment="1">
      <alignment vertical="top" wrapText="1"/>
      <protection/>
    </xf>
    <xf numFmtId="49" fontId="7" fillId="0" borderId="15" xfId="52" applyNumberFormat="1" applyFont="1" applyBorder="1" applyAlignment="1">
      <alignment vertical="top" wrapText="1"/>
      <protection/>
    </xf>
    <xf numFmtId="0" fontId="30" fillId="0" borderId="11" xfId="52" applyBorder="1" applyAlignment="1">
      <alignment horizontal="center" vertical="top"/>
      <protection/>
    </xf>
    <xf numFmtId="0" fontId="30" fillId="0" borderId="0" xfId="52" applyBorder="1" applyAlignment="1">
      <alignment horizontal="center" vertical="top"/>
      <protection/>
    </xf>
    <xf numFmtId="0" fontId="30" fillId="0" borderId="12" xfId="52" applyBorder="1" applyAlignment="1">
      <alignment horizontal="left" vertical="top"/>
      <protection/>
    </xf>
    <xf numFmtId="0" fontId="30" fillId="0" borderId="15" xfId="52" applyBorder="1" applyAlignment="1">
      <alignment horizontal="left" vertical="top"/>
      <protection/>
    </xf>
    <xf numFmtId="4" fontId="7" fillId="0" borderId="11" xfId="52" applyNumberFormat="1" applyFont="1" applyBorder="1" applyAlignment="1">
      <alignment horizontal="center" vertical="top"/>
      <protection/>
    </xf>
    <xf numFmtId="4" fontId="7" fillId="0" borderId="0" xfId="52" applyNumberFormat="1" applyFont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right" vertical="top"/>
      <protection/>
    </xf>
    <xf numFmtId="0" fontId="5" fillId="0" borderId="12" xfId="52" applyFont="1" applyBorder="1" applyAlignment="1">
      <alignment vertical="top"/>
      <protection/>
    </xf>
    <xf numFmtId="0" fontId="5" fillId="0" borderId="15" xfId="52" applyFont="1" applyBorder="1" applyAlignment="1">
      <alignment vertical="top"/>
      <protection/>
    </xf>
    <xf numFmtId="0" fontId="30" fillId="0" borderId="12" xfId="52" applyBorder="1" applyAlignment="1">
      <alignment horizontal="left" vertical="top" wrapText="1"/>
      <protection/>
    </xf>
    <xf numFmtId="0" fontId="30" fillId="0" borderId="15" xfId="52" applyBorder="1" applyAlignment="1">
      <alignment horizontal="left" vertical="top" wrapText="1"/>
      <protection/>
    </xf>
    <xf numFmtId="0" fontId="7" fillId="0" borderId="15" xfId="52" applyFont="1" applyBorder="1" applyAlignment="1">
      <alignment horizontal="left" vertical="top"/>
      <protection/>
    </xf>
    <xf numFmtId="0" fontId="7" fillId="0" borderId="14" xfId="52" applyFont="1" applyFill="1" applyBorder="1" applyAlignment="1">
      <alignment vertical="top"/>
      <protection/>
    </xf>
    <xf numFmtId="0" fontId="5" fillId="0" borderId="11" xfId="52" applyFont="1" applyBorder="1" applyAlignment="1">
      <alignment horizontal="center" vertical="top"/>
      <protection/>
    </xf>
    <xf numFmtId="0" fontId="7" fillId="0" borderId="14" xfId="52" applyFont="1" applyBorder="1" applyAlignment="1">
      <alignment vertical="top"/>
      <protection/>
    </xf>
    <xf numFmtId="0" fontId="7" fillId="0" borderId="11" xfId="52" applyFont="1" applyBorder="1" applyAlignment="1">
      <alignment vertical="top"/>
      <protection/>
    </xf>
    <xf numFmtId="0" fontId="7" fillId="0" borderId="17" xfId="52" applyFont="1" applyBorder="1" applyAlignment="1">
      <alignment horizontal="left" vertical="top"/>
      <protection/>
    </xf>
    <xf numFmtId="0" fontId="8" fillId="0" borderId="16" xfId="52" applyFont="1" applyBorder="1" applyAlignment="1">
      <alignment horizontal="left" vertical="top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center" vertical="top" shrinkToFit="1"/>
      <protection/>
    </xf>
    <xf numFmtId="0" fontId="30" fillId="0" borderId="11" xfId="52" applyBorder="1" applyAlignment="1">
      <alignment horizontal="center" vertical="top" wrapText="1"/>
      <protection/>
    </xf>
    <xf numFmtId="0" fontId="30" fillId="0" borderId="12" xfId="52" applyBorder="1" applyAlignment="1">
      <alignment horizontal="center" vertical="top" wrapText="1"/>
      <protection/>
    </xf>
    <xf numFmtId="0" fontId="30" fillId="0" borderId="15" xfId="52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vertical="top" wrapText="1"/>
      <protection/>
    </xf>
    <xf numFmtId="0" fontId="7" fillId="0" borderId="0" xfId="52" applyFont="1" applyBorder="1" applyAlignment="1">
      <alignment vertical="top" wrapText="1"/>
      <protection/>
    </xf>
    <xf numFmtId="0" fontId="7" fillId="0" borderId="0" xfId="52" applyFont="1" applyBorder="1" applyAlignment="1">
      <alignment vertical="top"/>
      <protection/>
    </xf>
    <xf numFmtId="0" fontId="7" fillId="0" borderId="11" xfId="52" applyFont="1" applyFill="1" applyBorder="1" applyAlignment="1">
      <alignment vertical="top"/>
      <protection/>
    </xf>
    <xf numFmtId="0" fontId="30" fillId="0" borderId="11" xfId="52" applyBorder="1" applyAlignment="1">
      <alignment vertical="top"/>
      <protection/>
    </xf>
    <xf numFmtId="0" fontId="9" fillId="0" borderId="0" xfId="52" applyFont="1" applyAlignment="1">
      <alignment horizontal="right"/>
      <protection/>
    </xf>
    <xf numFmtId="0" fontId="13" fillId="0" borderId="10" xfId="52" applyFont="1" applyBorder="1">
      <alignment/>
      <protection/>
    </xf>
    <xf numFmtId="0" fontId="13" fillId="0" borderId="0" xfId="52" applyFont="1" applyAlignment="1">
      <alignment horizontal="center"/>
      <protection/>
    </xf>
    <xf numFmtId="0" fontId="30" fillId="0" borderId="11" xfId="52" applyBorder="1" applyAlignment="1">
      <alignment horizontal="center"/>
      <protection/>
    </xf>
    <xf numFmtId="49" fontId="7" fillId="0" borderId="0" xfId="52" applyNumberFormat="1" applyFont="1" applyFill="1" applyBorder="1" applyAlignment="1">
      <alignment horizontal="center" vertical="top"/>
      <protection/>
    </xf>
    <xf numFmtId="0" fontId="7" fillId="0" borderId="0" xfId="52" applyFont="1" applyBorder="1" applyAlignment="1">
      <alignment vertical="top" shrinkToFit="1"/>
      <protection/>
    </xf>
    <xf numFmtId="0" fontId="9" fillId="0" borderId="17" xfId="52" applyFont="1" applyBorder="1" applyAlignment="1">
      <alignment horizontal="center"/>
      <protection/>
    </xf>
    <xf numFmtId="0" fontId="30" fillId="0" borderId="17" xfId="52" applyBorder="1">
      <alignment/>
      <protection/>
    </xf>
    <xf numFmtId="49" fontId="7" fillId="0" borderId="16" xfId="52" applyNumberFormat="1" applyFont="1" applyBorder="1" applyAlignment="1">
      <alignment vertical="top"/>
      <protection/>
    </xf>
    <xf numFmtId="2" fontId="7" fillId="0" borderId="14" xfId="52" applyNumberFormat="1" applyFont="1" applyBorder="1" applyAlignment="1">
      <alignment horizontal="center" vertical="top"/>
      <protection/>
    </xf>
    <xf numFmtId="2" fontId="7" fillId="0" borderId="12" xfId="52" applyNumberFormat="1" applyFont="1" applyBorder="1" applyAlignment="1">
      <alignment horizontal="center" vertical="top"/>
      <protection/>
    </xf>
    <xf numFmtId="2" fontId="7" fillId="0" borderId="15" xfId="52" applyNumberFormat="1" applyFont="1" applyBorder="1" applyAlignment="1">
      <alignment horizontal="center" vertical="top"/>
      <protection/>
    </xf>
    <xf numFmtId="2" fontId="7" fillId="0" borderId="12" xfId="52" applyNumberFormat="1" applyFont="1" applyBorder="1" applyAlignment="1">
      <alignment horizontal="center" vertical="top" wrapText="1"/>
      <protection/>
    </xf>
    <xf numFmtId="2" fontId="30" fillId="0" borderId="11" xfId="52" applyNumberFormat="1" applyBorder="1">
      <alignment/>
      <protection/>
    </xf>
    <xf numFmtId="2" fontId="30" fillId="0" borderId="0" xfId="52" applyNumberFormat="1" applyAlignment="1">
      <alignment horizontal="center"/>
      <protection/>
    </xf>
    <xf numFmtId="2" fontId="30" fillId="0" borderId="0" xfId="52" applyNumberFormat="1">
      <alignment/>
      <protection/>
    </xf>
    <xf numFmtId="0" fontId="10" fillId="0" borderId="11" xfId="52" applyFont="1" applyBorder="1" applyAlignment="1">
      <alignment horizontal="center"/>
      <protection/>
    </xf>
    <xf numFmtId="2" fontId="10" fillId="0" borderId="11" xfId="52" applyNumberFormat="1" applyFont="1" applyBorder="1" applyAlignment="1">
      <alignment horizontal="center"/>
      <protection/>
    </xf>
    <xf numFmtId="0" fontId="11" fillId="0" borderId="12" xfId="0" applyFont="1" applyBorder="1" applyAlignment="1">
      <alignment/>
    </xf>
    <xf numFmtId="2" fontId="10" fillId="0" borderId="12" xfId="52" applyNumberFormat="1" applyFont="1" applyBorder="1" applyAlignment="1">
      <alignment horizontal="center"/>
      <protection/>
    </xf>
    <xf numFmtId="2" fontId="30" fillId="0" borderId="12" xfId="52" applyNumberFormat="1" applyBorder="1" applyAlignment="1">
      <alignment horizontal="center"/>
      <protection/>
    </xf>
    <xf numFmtId="0" fontId="7" fillId="0" borderId="14" xfId="52" applyFont="1" applyBorder="1" applyAlignment="1">
      <alignment horizontal="center" vertical="top" shrinkToFit="1"/>
      <protection/>
    </xf>
    <xf numFmtId="0" fontId="7" fillId="0" borderId="15" xfId="52" applyFont="1" applyBorder="1" applyAlignment="1">
      <alignment horizontal="center" vertical="top" shrinkToFit="1"/>
      <protection/>
    </xf>
    <xf numFmtId="49" fontId="7" fillId="0" borderId="11" xfId="52" applyNumberFormat="1" applyFont="1" applyFill="1" applyBorder="1" applyAlignment="1">
      <alignment horizontal="center" vertical="top"/>
      <protection/>
    </xf>
    <xf numFmtId="0" fontId="8" fillId="0" borderId="16" xfId="52" applyFont="1" applyBorder="1" applyAlignment="1">
      <alignment vertical="top"/>
      <protection/>
    </xf>
    <xf numFmtId="0" fontId="7" fillId="0" borderId="16" xfId="52" applyFont="1" applyFill="1" applyBorder="1" applyAlignment="1">
      <alignment vertical="top" wrapText="1"/>
      <protection/>
    </xf>
    <xf numFmtId="0" fontId="7" fillId="0" borderId="0" xfId="52" applyFont="1" applyBorder="1" applyAlignment="1">
      <alignment horizontal="left" vertical="top"/>
      <protection/>
    </xf>
    <xf numFmtId="4" fontId="8" fillId="0" borderId="0" xfId="52" applyNumberFormat="1" applyFont="1" applyFill="1" applyBorder="1" applyAlignment="1">
      <alignment vertical="top"/>
      <protection/>
    </xf>
    <xf numFmtId="0" fontId="7" fillId="0" borderId="16" xfId="52" applyFont="1" applyFill="1" applyBorder="1" applyAlignment="1">
      <alignment horizontal="center" vertical="top"/>
      <protection/>
    </xf>
    <xf numFmtId="0" fontId="7" fillId="0" borderId="16" xfId="52" applyFont="1" applyBorder="1" applyAlignment="1">
      <alignment horizontal="left" vertical="top"/>
      <protection/>
    </xf>
    <xf numFmtId="0" fontId="7" fillId="0" borderId="16" xfId="52" applyFont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4" fontId="7" fillId="0" borderId="12" xfId="52" applyNumberFormat="1" applyFont="1" applyFill="1" applyBorder="1" applyAlignment="1">
      <alignment horizontal="center" vertical="top"/>
      <protection/>
    </xf>
    <xf numFmtId="4" fontId="7" fillId="0" borderId="15" xfId="52" applyNumberFormat="1" applyFont="1" applyFill="1" applyBorder="1" applyAlignment="1">
      <alignment horizontal="center" vertical="top"/>
      <protection/>
    </xf>
    <xf numFmtId="0" fontId="30" fillId="0" borderId="16" xfId="52" applyBorder="1" applyAlignment="1">
      <alignment vertical="top"/>
      <protection/>
    </xf>
    <xf numFmtId="0" fontId="30" fillId="0" borderId="18" xfId="52" applyBorder="1" applyAlignment="1">
      <alignment vertical="top"/>
      <protection/>
    </xf>
    <xf numFmtId="0" fontId="7" fillId="0" borderId="16" xfId="52" applyFont="1" applyBorder="1" applyAlignment="1">
      <alignment horizontal="center" vertical="center"/>
      <protection/>
    </xf>
    <xf numFmtId="0" fontId="30" fillId="0" borderId="0" xfId="52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 applyAlignment="1">
      <alignment horizontal="center" wrapText="1"/>
      <protection/>
    </xf>
    <xf numFmtId="0" fontId="5" fillId="0" borderId="0" xfId="52" applyFont="1">
      <alignment/>
      <protection/>
    </xf>
    <xf numFmtId="0" fontId="30" fillId="0" borderId="0" xfId="52" applyAlignment="1">
      <alignment horizontal="center"/>
      <protection/>
    </xf>
    <xf numFmtId="49" fontId="7" fillId="0" borderId="0" xfId="52" applyNumberFormat="1" applyFont="1" applyBorder="1" applyAlignment="1">
      <alignment vertical="top"/>
      <protection/>
    </xf>
    <xf numFmtId="0" fontId="30" fillId="0" borderId="0" xfId="52" applyAlignment="1">
      <alignment horizontal="center"/>
      <protection/>
    </xf>
    <xf numFmtId="0" fontId="30" fillId="0" borderId="0" xfId="52" applyAlignment="1">
      <alignment horizontal="center"/>
      <protection/>
    </xf>
    <xf numFmtId="0" fontId="30" fillId="0" borderId="0" xfId="52" applyAlignment="1">
      <alignment horizontal="center"/>
      <protection/>
    </xf>
    <xf numFmtId="0" fontId="30" fillId="34" borderId="11" xfId="52" applyFill="1" applyBorder="1">
      <alignment/>
      <protection/>
    </xf>
    <xf numFmtId="0" fontId="30" fillId="0" borderId="12" xfId="52" applyBorder="1" applyAlignment="1">
      <alignment vertical="top" wrapText="1"/>
      <protection/>
    </xf>
    <xf numFmtId="0" fontId="30" fillId="0" borderId="15" xfId="52" applyBorder="1" applyAlignment="1">
      <alignment vertical="top" wrapText="1"/>
      <protection/>
    </xf>
    <xf numFmtId="0" fontId="30" fillId="0" borderId="12" xfId="52" applyBorder="1" applyAlignment="1">
      <alignment horizontal="center" vertical="top"/>
      <protection/>
    </xf>
    <xf numFmtId="0" fontId="30" fillId="0" borderId="15" xfId="52" applyBorder="1" applyAlignment="1">
      <alignment horizontal="center" vertical="top"/>
      <protection/>
    </xf>
    <xf numFmtId="0" fontId="13" fillId="0" borderId="10" xfId="52" applyFont="1" applyBorder="1" applyAlignment="1">
      <alignment/>
      <protection/>
    </xf>
    <xf numFmtId="0" fontId="13" fillId="0" borderId="0" xfId="52" applyFont="1" applyAlignment="1">
      <alignment horizontal="center"/>
      <protection/>
    </xf>
    <xf numFmtId="0" fontId="5" fillId="0" borderId="14" xfId="52" applyFont="1" applyBorder="1" applyAlignment="1">
      <alignment horizontal="left" vertical="distributed"/>
      <protection/>
    </xf>
    <xf numFmtId="0" fontId="5" fillId="0" borderId="12" xfId="52" applyFont="1" applyBorder="1" applyAlignment="1">
      <alignment horizontal="left" vertical="distributed"/>
      <protection/>
    </xf>
    <xf numFmtId="0" fontId="5" fillId="0" borderId="15" xfId="52" applyFont="1" applyBorder="1" applyAlignment="1">
      <alignment horizontal="left" vertical="distributed"/>
      <protection/>
    </xf>
    <xf numFmtId="2" fontId="10" fillId="0" borderId="14" xfId="52" applyNumberFormat="1" applyFont="1" applyBorder="1" applyAlignment="1">
      <alignment horizontal="center"/>
      <protection/>
    </xf>
    <xf numFmtId="2" fontId="30" fillId="0" borderId="15" xfId="52" applyNumberFormat="1" applyBorder="1" applyAlignment="1">
      <alignment horizontal="center"/>
      <protection/>
    </xf>
    <xf numFmtId="0" fontId="5" fillId="0" borderId="11" xfId="52" applyFont="1" applyBorder="1" applyAlignment="1">
      <alignment horizontal="left" vertical="distributed" wrapText="1"/>
      <protection/>
    </xf>
    <xf numFmtId="0" fontId="5" fillId="0" borderId="11" xfId="52" applyFont="1" applyBorder="1" applyAlignment="1">
      <alignment horizontal="left" vertical="distributed"/>
      <protection/>
    </xf>
    <xf numFmtId="0" fontId="30" fillId="0" borderId="11" xfId="52" applyBorder="1" applyAlignment="1">
      <alignment horizontal="left" vertical="distributed"/>
      <protection/>
    </xf>
    <xf numFmtId="2" fontId="30" fillId="0" borderId="14" xfId="52" applyNumberFormat="1" applyBorder="1" applyAlignment="1">
      <alignment/>
      <protection/>
    </xf>
    <xf numFmtId="2" fontId="30" fillId="0" borderId="15" xfId="52" applyNumberFormat="1" applyBorder="1" applyAlignment="1">
      <alignment/>
      <protection/>
    </xf>
    <xf numFmtId="0" fontId="5" fillId="0" borderId="11" xfId="52" applyFont="1" applyBorder="1" applyAlignment="1">
      <alignment horizontal="center"/>
      <protection/>
    </xf>
    <xf numFmtId="0" fontId="30" fillId="0" borderId="11" xfId="52" applyBorder="1" applyAlignment="1">
      <alignment horizontal="center"/>
      <protection/>
    </xf>
    <xf numFmtId="0" fontId="5" fillId="0" borderId="11" xfId="52" applyFont="1" applyBorder="1" applyAlignment="1">
      <alignment horizontal="center" wrapText="1"/>
      <protection/>
    </xf>
    <xf numFmtId="2" fontId="30" fillId="0" borderId="11" xfId="52" applyNumberFormat="1" applyBorder="1" applyAlignment="1">
      <alignment/>
      <protection/>
    </xf>
    <xf numFmtId="0" fontId="7" fillId="0" borderId="0" xfId="52" applyFont="1" applyAlignment="1">
      <alignment horizontal="left"/>
      <protection/>
    </xf>
    <xf numFmtId="0" fontId="30" fillId="0" borderId="0" xfId="52" applyAlignment="1">
      <alignment horizontal="left"/>
      <protection/>
    </xf>
    <xf numFmtId="0" fontId="8" fillId="0" borderId="10" xfId="52" applyFont="1" applyBorder="1" applyAlignment="1">
      <alignment horizontal="left"/>
      <protection/>
    </xf>
    <xf numFmtId="0" fontId="30" fillId="0" borderId="10" xfId="52" applyBorder="1" applyAlignment="1">
      <alignment/>
      <protection/>
    </xf>
    <xf numFmtId="49" fontId="8" fillId="0" borderId="10" xfId="52" applyNumberFormat="1" applyFont="1" applyBorder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30" fillId="0" borderId="0" xfId="52" applyAlignment="1">
      <alignment horizontal="center"/>
      <protection/>
    </xf>
    <xf numFmtId="0" fontId="5" fillId="0" borderId="11" xfId="52" applyFont="1" applyBorder="1" applyAlignment="1">
      <alignment/>
      <protection/>
    </xf>
    <xf numFmtId="0" fontId="30" fillId="0" borderId="11" xfId="52" applyBorder="1" applyAlignment="1">
      <alignment/>
      <protection/>
    </xf>
    <xf numFmtId="0" fontId="5" fillId="0" borderId="11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6" fillId="0" borderId="0" xfId="52" applyFont="1" applyAlignment="1">
      <alignment horizontal="center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left" vertical="distributed"/>
      <protection/>
    </xf>
    <xf numFmtId="49" fontId="7" fillId="0" borderId="14" xfId="52" applyNumberFormat="1" applyFont="1" applyBorder="1" applyAlignment="1">
      <alignment vertical="top" wrapText="1"/>
      <protection/>
    </xf>
    <xf numFmtId="49" fontId="7" fillId="0" borderId="12" xfId="52" applyNumberFormat="1" applyFont="1" applyBorder="1" applyAlignment="1">
      <alignment vertical="top" wrapText="1"/>
      <protection/>
    </xf>
    <xf numFmtId="49" fontId="7" fillId="0" borderId="15" xfId="52" applyNumberFormat="1" applyFont="1" applyBorder="1" applyAlignment="1">
      <alignment vertical="top" wrapText="1"/>
      <protection/>
    </xf>
    <xf numFmtId="4" fontId="7" fillId="0" borderId="14" xfId="52" applyNumberFormat="1" applyFont="1" applyBorder="1" applyAlignment="1">
      <alignment horizontal="center" vertical="top"/>
      <protection/>
    </xf>
    <xf numFmtId="4" fontId="7" fillId="0" borderId="12" xfId="52" applyNumberFormat="1" applyFont="1" applyBorder="1" applyAlignment="1">
      <alignment horizontal="center" vertical="top"/>
      <protection/>
    </xf>
    <xf numFmtId="4" fontId="7" fillId="0" borderId="15" xfId="52" applyNumberFormat="1" applyFont="1" applyBorder="1" applyAlignment="1">
      <alignment horizontal="center" vertical="top"/>
      <protection/>
    </xf>
    <xf numFmtId="0" fontId="30" fillId="0" borderId="14" xfId="52" applyBorder="1" applyAlignment="1">
      <alignment/>
      <protection/>
    </xf>
    <xf numFmtId="0" fontId="30" fillId="0" borderId="15" xfId="52" applyBorder="1" applyAlignment="1">
      <alignment/>
      <protection/>
    </xf>
    <xf numFmtId="0" fontId="10" fillId="0" borderId="14" xfId="52" applyFont="1" applyBorder="1" applyAlignment="1">
      <alignment horizontal="center"/>
      <protection/>
    </xf>
    <xf numFmtId="0" fontId="30" fillId="0" borderId="15" xfId="52" applyBorder="1" applyAlignment="1">
      <alignment horizontal="center"/>
      <protection/>
    </xf>
    <xf numFmtId="0" fontId="5" fillId="0" borderId="11" xfId="52" applyFont="1" applyBorder="1" applyAlignment="1">
      <alignment horizontal="left" vertical="distributed"/>
      <protection/>
    </xf>
    <xf numFmtId="0" fontId="5" fillId="0" borderId="14" xfId="52" applyFont="1" applyBorder="1" applyAlignment="1">
      <alignment wrapText="1"/>
      <protection/>
    </xf>
    <xf numFmtId="0" fontId="30" fillId="0" borderId="15" xfId="52" applyBorder="1" applyAlignment="1">
      <alignment wrapText="1"/>
      <protection/>
    </xf>
    <xf numFmtId="0" fontId="5" fillId="0" borderId="14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9" fillId="0" borderId="14" xfId="52" applyFont="1" applyBorder="1" applyAlignment="1">
      <alignment/>
      <protection/>
    </xf>
    <xf numFmtId="0" fontId="30" fillId="0" borderId="12" xfId="52" applyBorder="1" applyAlignment="1">
      <alignment/>
      <protection/>
    </xf>
    <xf numFmtId="0" fontId="7" fillId="0" borderId="11" xfId="52" applyFont="1" applyBorder="1" applyAlignment="1">
      <alignment horizontal="center" vertical="top" wrapText="1"/>
      <protection/>
    </xf>
    <xf numFmtId="0" fontId="5" fillId="0" borderId="14" xfId="52" applyFont="1" applyBorder="1" applyAlignment="1">
      <alignment horizontal="left" vertical="distributed"/>
      <protection/>
    </xf>
    <xf numFmtId="0" fontId="5" fillId="0" borderId="12" xfId="52" applyFont="1" applyBorder="1" applyAlignment="1">
      <alignment horizontal="left" vertical="distributed"/>
      <protection/>
    </xf>
    <xf numFmtId="0" fontId="5" fillId="0" borderId="15" xfId="52" applyFont="1" applyBorder="1" applyAlignment="1">
      <alignment horizontal="left" vertical="distributed"/>
      <protection/>
    </xf>
    <xf numFmtId="4" fontId="8" fillId="0" borderId="14" xfId="52" applyNumberFormat="1" applyFont="1" applyBorder="1" applyAlignment="1">
      <alignment horizontal="right" vertical="top"/>
      <protection/>
    </xf>
    <xf numFmtId="4" fontId="8" fillId="0" borderId="12" xfId="52" applyNumberFormat="1" applyFont="1" applyBorder="1" applyAlignment="1">
      <alignment horizontal="right" vertical="top"/>
      <protection/>
    </xf>
    <xf numFmtId="4" fontId="8" fillId="0" borderId="15" xfId="52" applyNumberFormat="1" applyFont="1" applyBorder="1" applyAlignment="1">
      <alignment horizontal="right" vertical="top"/>
      <protection/>
    </xf>
    <xf numFmtId="0" fontId="7" fillId="0" borderId="14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/>
      <protection/>
    </xf>
    <xf numFmtId="0" fontId="7" fillId="0" borderId="14" xfId="52" applyFont="1" applyBorder="1" applyAlignment="1">
      <alignment horizontal="center" vertical="top"/>
      <protection/>
    </xf>
    <xf numFmtId="0" fontId="7" fillId="0" borderId="12" xfId="52" applyFont="1" applyBorder="1" applyAlignment="1">
      <alignment horizontal="center" vertical="top"/>
      <protection/>
    </xf>
    <xf numFmtId="0" fontId="7" fillId="0" borderId="15" xfId="52" applyFont="1" applyBorder="1" applyAlignment="1">
      <alignment horizontal="center" vertical="top"/>
      <protection/>
    </xf>
    <xf numFmtId="0" fontId="7" fillId="0" borderId="14" xfId="52" applyFont="1" applyBorder="1" applyAlignment="1">
      <alignment horizontal="left" vertical="top" wrapText="1"/>
      <protection/>
    </xf>
    <xf numFmtId="0" fontId="7" fillId="0" borderId="12" xfId="52" applyFont="1" applyBorder="1" applyAlignment="1">
      <alignment horizontal="left" vertical="top" wrapText="1"/>
      <protection/>
    </xf>
    <xf numFmtId="0" fontId="7" fillId="0" borderId="15" xfId="52" applyFont="1" applyBorder="1" applyAlignment="1">
      <alignment horizontal="left" vertical="top" wrapText="1"/>
      <protection/>
    </xf>
    <xf numFmtId="2" fontId="7" fillId="0" borderId="14" xfId="52" applyNumberFormat="1" applyFont="1" applyBorder="1" applyAlignment="1">
      <alignment horizontal="center" vertical="top"/>
      <protection/>
    </xf>
    <xf numFmtId="2" fontId="30" fillId="0" borderId="12" xfId="52" applyNumberFormat="1" applyBorder="1" applyAlignment="1">
      <alignment horizontal="center" vertical="top"/>
      <protection/>
    </xf>
    <xf numFmtId="2" fontId="30" fillId="0" borderId="15" xfId="52" applyNumberFormat="1" applyBorder="1" applyAlignment="1">
      <alignment horizontal="center" vertical="top"/>
      <protection/>
    </xf>
    <xf numFmtId="0" fontId="30" fillId="0" borderId="14" xfId="52" applyBorder="1" applyAlignment="1">
      <alignment horizontal="center"/>
      <protection/>
    </xf>
    <xf numFmtId="0" fontId="5" fillId="0" borderId="11" xfId="52" applyFont="1" applyBorder="1" applyAlignment="1">
      <alignment horizontal="left" vertical="distributed" wrapText="1"/>
      <protection/>
    </xf>
    <xf numFmtId="2" fontId="30" fillId="0" borderId="12" xfId="52" applyNumberFormat="1" applyBorder="1" applyAlignment="1">
      <alignment/>
      <protection/>
    </xf>
    <xf numFmtId="0" fontId="5" fillId="0" borderId="11" xfId="52" applyFont="1" applyBorder="1" applyAlignment="1">
      <alignment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 wrapText="1"/>
      <protection/>
    </xf>
    <xf numFmtId="0" fontId="14" fillId="0" borderId="12" xfId="0" applyFont="1" applyBorder="1" applyAlignment="1">
      <alignment horizontal="center"/>
    </xf>
    <xf numFmtId="0" fontId="7" fillId="0" borderId="11" xfId="52" applyFont="1" applyBorder="1" applyAlignment="1">
      <alignment wrapText="1"/>
      <protection/>
    </xf>
    <xf numFmtId="0" fontId="8" fillId="0" borderId="0" xfId="52" applyFont="1" applyBorder="1" applyAlignment="1">
      <alignment horizont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30" fillId="0" borderId="11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left" vertical="distributed"/>
      <protection/>
    </xf>
    <xf numFmtId="0" fontId="10" fillId="0" borderId="12" xfId="52" applyFont="1" applyBorder="1" applyAlignment="1">
      <alignment horizontal="left" vertical="distributed"/>
      <protection/>
    </xf>
    <xf numFmtId="0" fontId="10" fillId="0" borderId="15" xfId="52" applyFont="1" applyBorder="1" applyAlignment="1">
      <alignment horizontal="left" vertical="distributed"/>
      <protection/>
    </xf>
    <xf numFmtId="2" fontId="7" fillId="0" borderId="12" xfId="52" applyNumberFormat="1" applyFont="1" applyBorder="1" applyAlignment="1">
      <alignment horizontal="center" vertical="top"/>
      <protection/>
    </xf>
    <xf numFmtId="2" fontId="7" fillId="0" borderId="15" xfId="52" applyNumberFormat="1" applyFont="1" applyBorder="1" applyAlignment="1">
      <alignment horizontal="center" vertical="top"/>
      <protection/>
    </xf>
    <xf numFmtId="0" fontId="7" fillId="0" borderId="11" xfId="52" applyFont="1" applyBorder="1" applyAlignment="1">
      <alignment vertical="top" wrapText="1"/>
      <protection/>
    </xf>
    <xf numFmtId="0" fontId="30" fillId="0" borderId="11" xfId="52" applyBorder="1" applyAlignment="1">
      <alignment vertical="top" wrapText="1"/>
      <protection/>
    </xf>
    <xf numFmtId="2" fontId="7" fillId="0" borderId="14" xfId="52" applyNumberFormat="1" applyFont="1" applyFill="1" applyBorder="1" applyAlignment="1">
      <alignment horizontal="center" vertical="top"/>
      <protection/>
    </xf>
    <xf numFmtId="2" fontId="7" fillId="0" borderId="12" xfId="52" applyNumberFormat="1" applyFont="1" applyFill="1" applyBorder="1" applyAlignment="1">
      <alignment horizontal="center" vertical="top"/>
      <protection/>
    </xf>
    <xf numFmtId="2" fontId="7" fillId="0" borderId="15" xfId="52" applyNumberFormat="1" applyFont="1" applyFill="1" applyBorder="1" applyAlignment="1">
      <alignment horizontal="center" vertical="top"/>
      <protection/>
    </xf>
    <xf numFmtId="0" fontId="7" fillId="0" borderId="11" xfId="52" applyFont="1" applyFill="1" applyBorder="1" applyAlignment="1">
      <alignment horizontal="center" vertical="top"/>
      <protection/>
    </xf>
    <xf numFmtId="4" fontId="8" fillId="0" borderId="14" xfId="52" applyNumberFormat="1" applyFont="1" applyFill="1" applyBorder="1" applyAlignment="1">
      <alignment horizontal="right" vertical="top"/>
      <protection/>
    </xf>
    <xf numFmtId="4" fontId="8" fillId="0" borderId="12" xfId="52" applyNumberFormat="1" applyFont="1" applyFill="1" applyBorder="1" applyAlignment="1">
      <alignment horizontal="right" vertical="top"/>
      <protection/>
    </xf>
    <xf numFmtId="4" fontId="8" fillId="0" borderId="15" xfId="52" applyNumberFormat="1" applyFont="1" applyFill="1" applyBorder="1" applyAlignment="1">
      <alignment horizontal="right" vertical="top"/>
      <protection/>
    </xf>
    <xf numFmtId="0" fontId="7" fillId="0" borderId="14" xfId="52" applyFont="1" applyBorder="1" applyAlignment="1">
      <alignment horizontal="left" vertical="distributed" wrapText="1"/>
      <protection/>
    </xf>
    <xf numFmtId="0" fontId="7" fillId="0" borderId="12" xfId="52" applyFont="1" applyBorder="1" applyAlignment="1">
      <alignment horizontal="left" vertical="distributed" wrapText="1"/>
      <protection/>
    </xf>
    <xf numFmtId="0" fontId="7" fillId="0" borderId="15" xfId="52" applyFont="1" applyBorder="1" applyAlignment="1">
      <alignment horizontal="left" vertical="distributed" wrapText="1"/>
      <protection/>
    </xf>
    <xf numFmtId="4" fontId="8" fillId="0" borderId="19" xfId="52" applyNumberFormat="1" applyFont="1" applyFill="1" applyBorder="1" applyAlignment="1">
      <alignment horizontal="right" vertical="top"/>
      <protection/>
    </xf>
    <xf numFmtId="4" fontId="8" fillId="0" borderId="10" xfId="52" applyNumberFormat="1" applyFont="1" applyFill="1" applyBorder="1" applyAlignment="1">
      <alignment horizontal="right" vertical="top"/>
      <protection/>
    </xf>
    <xf numFmtId="4" fontId="8" fillId="0" borderId="20" xfId="52" applyNumberFormat="1" applyFont="1" applyFill="1" applyBorder="1" applyAlignment="1">
      <alignment horizontal="right" vertical="top"/>
      <protection/>
    </xf>
    <xf numFmtId="0" fontId="7" fillId="0" borderId="11" xfId="52" applyFont="1" applyFill="1" applyBorder="1" applyAlignment="1">
      <alignment vertical="top" wrapText="1"/>
      <protection/>
    </xf>
    <xf numFmtId="2" fontId="7" fillId="0" borderId="14" xfId="52" applyNumberFormat="1" applyFont="1" applyBorder="1" applyAlignment="1">
      <alignment horizontal="center" vertical="top" wrapText="1"/>
      <protection/>
    </xf>
    <xf numFmtId="2" fontId="7" fillId="0" borderId="12" xfId="52" applyNumberFormat="1" applyFont="1" applyBorder="1" applyAlignment="1">
      <alignment horizontal="center" vertical="top" wrapText="1"/>
      <protection/>
    </xf>
    <xf numFmtId="2" fontId="7" fillId="0" borderId="15" xfId="52" applyNumberFormat="1" applyFont="1" applyBorder="1" applyAlignment="1">
      <alignment horizontal="center" vertical="top" wrapText="1"/>
      <protection/>
    </xf>
    <xf numFmtId="2" fontId="7" fillId="0" borderId="14" xfId="52" applyNumberFormat="1" applyFont="1" applyBorder="1" applyAlignment="1">
      <alignment horizontal="left" vertical="top" wrapText="1"/>
      <protection/>
    </xf>
    <xf numFmtId="2" fontId="30" fillId="0" borderId="12" xfId="52" applyNumberFormat="1" applyBorder="1" applyAlignment="1">
      <alignment horizontal="left" vertical="top" wrapText="1"/>
      <protection/>
    </xf>
    <xf numFmtId="2" fontId="30" fillId="0" borderId="15" xfId="52" applyNumberFormat="1" applyBorder="1" applyAlignment="1">
      <alignment horizontal="left" vertical="top" wrapText="1"/>
      <protection/>
    </xf>
    <xf numFmtId="0" fontId="7" fillId="0" borderId="11" xfId="52" applyFont="1" applyBorder="1" applyAlignment="1">
      <alignment horizontal="left" vertical="top"/>
      <protection/>
    </xf>
    <xf numFmtId="0" fontId="30" fillId="0" borderId="11" xfId="52" applyBorder="1" applyAlignment="1">
      <alignment vertical="top"/>
      <protection/>
    </xf>
    <xf numFmtId="0" fontId="30" fillId="0" borderId="15" xfId="52" applyBorder="1" applyAlignment="1">
      <alignment horizontal="center" vertical="top"/>
      <protection/>
    </xf>
    <xf numFmtId="0" fontId="30" fillId="0" borderId="11" xfId="52" applyBorder="1" applyAlignment="1">
      <alignment horizontal="center" vertical="top"/>
      <protection/>
    </xf>
    <xf numFmtId="0" fontId="8" fillId="0" borderId="0" xfId="52" applyFont="1" applyFill="1" applyBorder="1" applyAlignment="1">
      <alignment horizontal="center" vertical="top"/>
      <protection/>
    </xf>
    <xf numFmtId="0" fontId="30" fillId="0" borderId="12" xfId="52" applyBorder="1" applyAlignment="1">
      <alignment horizontal="left" vertical="distributed"/>
      <protection/>
    </xf>
    <xf numFmtId="0" fontId="30" fillId="0" borderId="15" xfId="52" applyBorder="1" applyAlignment="1">
      <alignment horizontal="left" vertical="distributed"/>
      <protection/>
    </xf>
    <xf numFmtId="0" fontId="7" fillId="0" borderId="14" xfId="52" applyFont="1" applyFill="1" applyBorder="1" applyAlignment="1">
      <alignment horizontal="left" vertical="distributed" wrapText="1"/>
      <protection/>
    </xf>
    <xf numFmtId="0" fontId="7" fillId="0" borderId="12" xfId="52" applyFont="1" applyFill="1" applyBorder="1" applyAlignment="1">
      <alignment horizontal="left" vertical="distributed" wrapText="1"/>
      <protection/>
    </xf>
    <xf numFmtId="0" fontId="7" fillId="0" borderId="15" xfId="52" applyFont="1" applyFill="1" applyBorder="1" applyAlignment="1">
      <alignment horizontal="left" vertical="distributed" wrapText="1"/>
      <protection/>
    </xf>
    <xf numFmtId="0" fontId="7" fillId="0" borderId="14" xfId="52" applyFont="1" applyFill="1" applyBorder="1" applyAlignment="1">
      <alignment horizontal="center" vertical="top"/>
      <protection/>
    </xf>
    <xf numFmtId="49" fontId="7" fillId="0" borderId="11" xfId="52" applyNumberFormat="1" applyFont="1" applyBorder="1" applyAlignment="1">
      <alignment vertical="top" wrapText="1"/>
      <protection/>
    </xf>
    <xf numFmtId="0" fontId="5" fillId="0" borderId="11" xfId="52" applyFont="1" applyBorder="1" applyAlignment="1">
      <alignment horizontal="center" vertical="top" wrapText="1"/>
      <protection/>
    </xf>
    <xf numFmtId="0" fontId="7" fillId="0" borderId="21" xfId="52" applyFont="1" applyBorder="1" applyAlignment="1">
      <alignment vertical="top" wrapText="1"/>
      <protection/>
    </xf>
    <xf numFmtId="0" fontId="7" fillId="0" borderId="16" xfId="52" applyFont="1" applyBorder="1" applyAlignment="1">
      <alignment vertical="top" wrapText="1"/>
      <protection/>
    </xf>
    <xf numFmtId="0" fontId="7" fillId="0" borderId="18" xfId="52" applyFont="1" applyBorder="1" applyAlignment="1">
      <alignment vertical="top" wrapText="1"/>
      <protection/>
    </xf>
    <xf numFmtId="0" fontId="8" fillId="0" borderId="14" xfId="52" applyFont="1" applyBorder="1" applyAlignment="1">
      <alignment horizontal="center" vertical="top" shrinkToFit="1"/>
      <protection/>
    </xf>
    <xf numFmtId="0" fontId="30" fillId="0" borderId="15" xfId="52" applyBorder="1" applyAlignment="1">
      <alignment horizontal="center" vertical="top" shrinkToFit="1"/>
      <protection/>
    </xf>
    <xf numFmtId="0" fontId="7" fillId="0" borderId="14" xfId="52" applyFont="1" applyBorder="1" applyAlignment="1">
      <alignment vertical="top" wrapText="1"/>
      <protection/>
    </xf>
    <xf numFmtId="0" fontId="7" fillId="0" borderId="12" xfId="52" applyFont="1" applyBorder="1" applyAlignment="1">
      <alignment vertical="top" wrapText="1"/>
      <protection/>
    </xf>
    <xf numFmtId="0" fontId="7" fillId="0" borderId="15" xfId="52" applyFont="1" applyBorder="1" applyAlignment="1">
      <alignment vertical="top" wrapText="1"/>
      <protection/>
    </xf>
    <xf numFmtId="0" fontId="7" fillId="0" borderId="14" xfId="52" applyFont="1" applyBorder="1" applyAlignment="1">
      <alignment vertical="top" shrinkToFit="1"/>
      <protection/>
    </xf>
    <xf numFmtId="0" fontId="7" fillId="0" borderId="15" xfId="52" applyFont="1" applyBorder="1" applyAlignment="1">
      <alignment vertical="top" shrinkToFit="1"/>
      <protection/>
    </xf>
    <xf numFmtId="0" fontId="30" fillId="0" borderId="11" xfId="52" applyBorder="1" applyAlignment="1">
      <alignment horizontal="center" vertical="top" wrapText="1"/>
      <protection/>
    </xf>
    <xf numFmtId="0" fontId="7" fillId="0" borderId="14" xfId="52" applyFont="1" applyBorder="1" applyAlignment="1">
      <alignment horizontal="center" vertical="top" shrinkToFit="1"/>
      <protection/>
    </xf>
    <xf numFmtId="0" fontId="7" fillId="0" borderId="15" xfId="52" applyFont="1" applyBorder="1" applyAlignment="1">
      <alignment horizontal="center" vertical="top" shrinkToFit="1"/>
      <protection/>
    </xf>
    <xf numFmtId="0" fontId="30" fillId="0" borderId="12" xfId="52" applyBorder="1" applyAlignment="1">
      <alignment vertical="top" wrapText="1"/>
      <protection/>
    </xf>
    <xf numFmtId="0" fontId="30" fillId="0" borderId="15" xfId="52" applyBorder="1" applyAlignment="1">
      <alignment vertical="top" wrapText="1"/>
      <protection/>
    </xf>
    <xf numFmtId="0" fontId="30" fillId="0" borderId="15" xfId="52" applyBorder="1" applyAlignment="1">
      <alignment vertical="top" shrinkToFit="1"/>
      <protection/>
    </xf>
    <xf numFmtId="0" fontId="30" fillId="0" borderId="12" xfId="52" applyBorder="1" applyAlignment="1">
      <alignment horizontal="center" vertical="top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vertical="top" wrapText="1"/>
      <protection/>
    </xf>
    <xf numFmtId="0" fontId="5" fillId="0" borderId="15" xfId="52" applyFont="1" applyBorder="1" applyAlignment="1">
      <alignment vertical="top" wrapText="1"/>
      <protection/>
    </xf>
    <xf numFmtId="0" fontId="7" fillId="0" borderId="14" xfId="52" applyNumberFormat="1" applyFont="1" applyBorder="1" applyAlignment="1">
      <alignment horizontal="center" vertical="top"/>
      <protection/>
    </xf>
    <xf numFmtId="0" fontId="7" fillId="0" borderId="12" xfId="52" applyNumberFormat="1" applyFont="1" applyBorder="1" applyAlignment="1">
      <alignment horizontal="center" vertical="top"/>
      <protection/>
    </xf>
    <xf numFmtId="0" fontId="7" fillId="0" borderId="15" xfId="52" applyNumberFormat="1" applyFont="1" applyBorder="1" applyAlignment="1">
      <alignment horizontal="center" vertical="top"/>
      <protection/>
    </xf>
    <xf numFmtId="0" fontId="7" fillId="0" borderId="15" xfId="52" applyFont="1" applyFill="1" applyBorder="1" applyAlignment="1">
      <alignment horizontal="center" vertical="top"/>
      <protection/>
    </xf>
    <xf numFmtId="4" fontId="7" fillId="0" borderId="14" xfId="52" applyNumberFormat="1" applyFont="1" applyFill="1" applyBorder="1" applyAlignment="1">
      <alignment horizontal="center" vertical="top"/>
      <protection/>
    </xf>
    <xf numFmtId="4" fontId="7" fillId="0" borderId="12" xfId="52" applyNumberFormat="1" applyFont="1" applyFill="1" applyBorder="1" applyAlignment="1">
      <alignment horizontal="center" vertical="top"/>
      <protection/>
    </xf>
    <xf numFmtId="4" fontId="7" fillId="0" borderId="15" xfId="52" applyNumberFormat="1" applyFont="1" applyFill="1" applyBorder="1" applyAlignment="1">
      <alignment horizontal="center" vertical="top"/>
      <protection/>
    </xf>
    <xf numFmtId="0" fontId="8" fillId="0" borderId="16" xfId="52" applyFont="1" applyBorder="1" applyAlignment="1">
      <alignment horizontal="right" vertical="top"/>
      <protection/>
    </xf>
    <xf numFmtId="0" fontId="2" fillId="0" borderId="16" xfId="52" applyFont="1" applyBorder="1" applyAlignment="1">
      <alignment horizontal="right" vertical="top"/>
      <protection/>
    </xf>
    <xf numFmtId="0" fontId="2" fillId="0" borderId="18" xfId="52" applyFont="1" applyBorder="1" applyAlignment="1">
      <alignment horizontal="right" vertical="top"/>
      <protection/>
    </xf>
    <xf numFmtId="0" fontId="7" fillId="0" borderId="14" xfId="52" applyFont="1" applyBorder="1" applyAlignment="1">
      <alignment horizontal="left" vertical="top"/>
      <protection/>
    </xf>
    <xf numFmtId="0" fontId="7" fillId="0" borderId="12" xfId="52" applyFont="1" applyBorder="1" applyAlignment="1">
      <alignment horizontal="left" vertical="top"/>
      <protection/>
    </xf>
    <xf numFmtId="0" fontId="30" fillId="0" borderId="12" xfId="52" applyBorder="1" applyAlignment="1">
      <alignment vertical="top"/>
      <protection/>
    </xf>
    <xf numFmtId="0" fontId="30" fillId="0" borderId="12" xfId="52" applyBorder="1" applyAlignment="1">
      <alignment horizontal="left" vertical="top" wrapText="1"/>
      <protection/>
    </xf>
    <xf numFmtId="0" fontId="30" fillId="0" borderId="15" xfId="52" applyBorder="1" applyAlignment="1">
      <alignment vertical="top"/>
      <protection/>
    </xf>
    <xf numFmtId="0" fontId="30" fillId="0" borderId="12" xfId="52" applyBorder="1" applyAlignment="1">
      <alignment horizontal="center" wrapText="1"/>
      <protection/>
    </xf>
    <xf numFmtId="0" fontId="30" fillId="0" borderId="15" xfId="52" applyBorder="1" applyAlignment="1">
      <alignment horizontal="center" wrapText="1"/>
      <protection/>
    </xf>
    <xf numFmtId="0" fontId="30" fillId="0" borderId="15" xfId="52" applyBorder="1" applyAlignment="1">
      <alignment horizontal="left" vertical="top" wrapText="1"/>
      <protection/>
    </xf>
    <xf numFmtId="2" fontId="7" fillId="0" borderId="14" xfId="52" applyNumberFormat="1" applyFont="1" applyBorder="1" applyAlignment="1">
      <alignment vertical="top" wrapText="1"/>
      <protection/>
    </xf>
    <xf numFmtId="2" fontId="7" fillId="0" borderId="12" xfId="52" applyNumberFormat="1" applyFont="1" applyBorder="1" applyAlignment="1">
      <alignment vertical="top" wrapText="1"/>
      <protection/>
    </xf>
    <xf numFmtId="2" fontId="7" fillId="0" borderId="15" xfId="52" applyNumberFormat="1" applyFont="1" applyBorder="1" applyAlignment="1">
      <alignment vertical="top" wrapText="1"/>
      <protection/>
    </xf>
    <xf numFmtId="0" fontId="7" fillId="0" borderId="11" xfId="52" applyNumberFormat="1" applyFont="1" applyBorder="1" applyAlignment="1">
      <alignment horizontal="center" vertical="top"/>
      <protection/>
    </xf>
    <xf numFmtId="0" fontId="30" fillId="0" borderId="15" xfId="52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/>
      <protection/>
    </xf>
    <xf numFmtId="0" fontId="30" fillId="0" borderId="12" xfId="52" applyBorder="1" applyAlignment="1">
      <alignment horizontal="left" vertical="top"/>
      <protection/>
    </xf>
    <xf numFmtId="0" fontId="30" fillId="0" borderId="15" xfId="52" applyBorder="1" applyAlignment="1">
      <alignment horizontal="left" vertical="top"/>
      <protection/>
    </xf>
    <xf numFmtId="0" fontId="7" fillId="0" borderId="12" xfId="52" applyFont="1" applyFill="1" applyBorder="1" applyAlignment="1">
      <alignment horizontal="left" vertical="top" wrapText="1"/>
      <protection/>
    </xf>
    <xf numFmtId="0" fontId="7" fillId="0" borderId="15" xfId="52" applyFont="1" applyFill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distributed"/>
      <protection/>
    </xf>
    <xf numFmtId="2" fontId="7" fillId="0" borderId="14" xfId="52" applyNumberFormat="1" applyFont="1" applyFill="1" applyBorder="1" applyAlignment="1">
      <alignment vertical="top"/>
      <protection/>
    </xf>
    <xf numFmtId="2" fontId="7" fillId="0" borderId="12" xfId="52" applyNumberFormat="1" applyFont="1" applyFill="1" applyBorder="1" applyAlignment="1">
      <alignment vertical="top"/>
      <protection/>
    </xf>
    <xf numFmtId="2" fontId="7" fillId="0" borderId="15" xfId="52" applyNumberFormat="1" applyFont="1" applyFill="1" applyBorder="1" applyAlignment="1">
      <alignment vertical="top"/>
      <protection/>
    </xf>
    <xf numFmtId="0" fontId="7" fillId="0" borderId="14" xfId="52" applyFont="1" applyFill="1" applyBorder="1" applyAlignment="1">
      <alignment horizontal="left" vertical="top" wrapText="1"/>
      <protection/>
    </xf>
    <xf numFmtId="0" fontId="30" fillId="0" borderId="0" xfId="52" applyAlignment="1">
      <alignment/>
      <protection/>
    </xf>
    <xf numFmtId="2" fontId="5" fillId="0" borderId="14" xfId="52" applyNumberFormat="1" applyFont="1" applyBorder="1" applyAlignment="1">
      <alignment horizontal="left" wrapText="1"/>
      <protection/>
    </xf>
    <xf numFmtId="2" fontId="5" fillId="0" borderId="12" xfId="52" applyNumberFormat="1" applyFont="1" applyBorder="1" applyAlignment="1">
      <alignment horizontal="left" wrapText="1"/>
      <protection/>
    </xf>
    <xf numFmtId="2" fontId="5" fillId="0" borderId="15" xfId="52" applyNumberFormat="1" applyFont="1" applyBorder="1" applyAlignment="1">
      <alignment horizontal="left" wrapText="1"/>
      <protection/>
    </xf>
    <xf numFmtId="0" fontId="5" fillId="0" borderId="14" xfId="52" applyFont="1" applyBorder="1" applyAlignment="1">
      <alignment horizontal="left" wrapText="1"/>
      <protection/>
    </xf>
    <xf numFmtId="0" fontId="5" fillId="0" borderId="12" xfId="52" applyFont="1" applyBorder="1" applyAlignment="1">
      <alignment horizontal="left" wrapText="1"/>
      <protection/>
    </xf>
    <xf numFmtId="0" fontId="5" fillId="0" borderId="15" xfId="52" applyFont="1" applyBorder="1" applyAlignment="1">
      <alignment horizontal="left" wrapText="1"/>
      <protection/>
    </xf>
    <xf numFmtId="0" fontId="5" fillId="0" borderId="14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5" fillId="0" borderId="15" xfId="52" applyFont="1" applyBorder="1" applyAlignment="1">
      <alignment horizontal="left"/>
      <protection/>
    </xf>
    <xf numFmtId="0" fontId="5" fillId="0" borderId="14" xfId="52" applyFont="1" applyBorder="1" applyAlignment="1">
      <alignment horizontal="left"/>
      <protection/>
    </xf>
    <xf numFmtId="0" fontId="5" fillId="0" borderId="11" xfId="52" applyFont="1" applyBorder="1" applyAlignment="1">
      <alignment horizontal="left"/>
      <protection/>
    </xf>
    <xf numFmtId="0" fontId="5" fillId="0" borderId="17" xfId="52" applyFont="1" applyBorder="1" applyAlignment="1">
      <alignment/>
      <protection/>
    </xf>
    <xf numFmtId="0" fontId="30" fillId="0" borderId="17" xfId="52" applyBorder="1" applyAlignment="1">
      <alignment/>
      <protection/>
    </xf>
    <xf numFmtId="0" fontId="30" fillId="0" borderId="21" xfId="52" applyBorder="1" applyAlignment="1">
      <alignment/>
      <protection/>
    </xf>
    <xf numFmtId="0" fontId="30" fillId="0" borderId="18" xfId="52" applyBorder="1" applyAlignment="1">
      <alignment/>
      <protection/>
    </xf>
    <xf numFmtId="49" fontId="7" fillId="0" borderId="11" xfId="52" applyNumberFormat="1" applyFont="1" applyBorder="1" applyAlignment="1">
      <alignment vertical="top"/>
      <protection/>
    </xf>
    <xf numFmtId="0" fontId="5" fillId="0" borderId="12" xfId="52" applyFont="1" applyBorder="1" applyAlignment="1">
      <alignment horizontal="left"/>
      <protection/>
    </xf>
    <xf numFmtId="0" fontId="5" fillId="0" borderId="15" xfId="52" applyFont="1" applyBorder="1" applyAlignment="1">
      <alignment horizontal="left"/>
      <protection/>
    </xf>
    <xf numFmtId="0" fontId="5" fillId="0" borderId="14" xfId="52" applyFont="1" applyBorder="1" applyAlignment="1">
      <alignment horizontal="left" wrapText="1"/>
      <protection/>
    </xf>
    <xf numFmtId="0" fontId="5" fillId="0" borderId="12" xfId="52" applyFont="1" applyBorder="1" applyAlignment="1">
      <alignment horizontal="left" wrapText="1"/>
      <protection/>
    </xf>
    <xf numFmtId="0" fontId="5" fillId="0" borderId="15" xfId="52" applyFont="1" applyBorder="1" applyAlignment="1">
      <alignment horizontal="left" wrapText="1"/>
      <protection/>
    </xf>
    <xf numFmtId="2" fontId="7" fillId="0" borderId="14" xfId="52" applyNumberFormat="1" applyFont="1" applyBorder="1" applyAlignment="1">
      <alignment horizontal="left" wrapText="1"/>
      <protection/>
    </xf>
    <xf numFmtId="2" fontId="7" fillId="0" borderId="12" xfId="52" applyNumberFormat="1" applyFont="1" applyBorder="1" applyAlignment="1">
      <alignment horizontal="left" wrapText="1"/>
      <protection/>
    </xf>
    <xf numFmtId="2" fontId="7" fillId="0" borderId="15" xfId="52" applyNumberFormat="1" applyFont="1" applyBorder="1" applyAlignment="1">
      <alignment horizontal="left" wrapText="1"/>
      <protection/>
    </xf>
    <xf numFmtId="2" fontId="30" fillId="0" borderId="14" xfId="52" applyNumberFormat="1" applyBorder="1" applyAlignment="1">
      <alignment horizontal="center"/>
      <protection/>
    </xf>
    <xf numFmtId="2" fontId="30" fillId="0" borderId="12" xfId="52" applyNumberFormat="1" applyBorder="1" applyAlignment="1">
      <alignment horizontal="center"/>
      <protection/>
    </xf>
    <xf numFmtId="0" fontId="7" fillId="0" borderId="11" xfId="52" applyFont="1" applyBorder="1" applyAlignment="1">
      <alignment horizontal="left"/>
      <protection/>
    </xf>
    <xf numFmtId="2" fontId="30" fillId="0" borderId="11" xfId="52" applyNumberFormat="1" applyBorder="1" applyAlignment="1">
      <alignment horizontal="center"/>
      <protection/>
    </xf>
    <xf numFmtId="0" fontId="7" fillId="0" borderId="15" xfId="52" applyFont="1" applyBorder="1" applyAlignment="1">
      <alignment horizontal="left" vertical="top"/>
      <protection/>
    </xf>
    <xf numFmtId="0" fontId="5" fillId="0" borderId="14" xfId="52" applyFont="1" applyBorder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7" fillId="0" borderId="12" xfId="52" applyFont="1" applyFill="1" applyBorder="1" applyAlignment="1">
      <alignment horizontal="center" vertical="top"/>
      <protection/>
    </xf>
    <xf numFmtId="0" fontId="8" fillId="0" borderId="0" xfId="52" applyNumberFormat="1" applyFont="1" applyBorder="1" applyAlignment="1">
      <alignment horizontal="center" vertical="distributed"/>
      <protection/>
    </xf>
    <xf numFmtId="4" fontId="9" fillId="0" borderId="14" xfId="52" applyNumberFormat="1" applyFont="1" applyBorder="1" applyAlignment="1">
      <alignment horizontal="center"/>
      <protection/>
    </xf>
    <xf numFmtId="0" fontId="9" fillId="0" borderId="12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/>
      <protection/>
    </xf>
    <xf numFmtId="0" fontId="7" fillId="0" borderId="11" xfId="52" applyFont="1" applyBorder="1" applyAlignment="1">
      <alignment horizontal="left" vertical="top" wrapText="1"/>
      <protection/>
    </xf>
    <xf numFmtId="0" fontId="30" fillId="0" borderId="11" xfId="52" applyBorder="1" applyAlignment="1">
      <alignment horizontal="left" vertical="top" wrapText="1"/>
      <protection/>
    </xf>
    <xf numFmtId="0" fontId="8" fillId="0" borderId="0" xfId="52" applyFont="1" applyAlignment="1">
      <alignment horizontal="center" wrapText="1"/>
      <protection/>
    </xf>
    <xf numFmtId="4" fontId="7" fillId="0" borderId="11" xfId="52" applyNumberFormat="1" applyFont="1" applyFill="1" applyBorder="1" applyAlignment="1">
      <alignment horizontal="center" vertical="top"/>
      <protection/>
    </xf>
    <xf numFmtId="4" fontId="8" fillId="0" borderId="14" xfId="52" applyNumberFormat="1" applyFont="1" applyBorder="1" applyAlignment="1">
      <alignment horizontal="center" vertical="top"/>
      <protection/>
    </xf>
    <xf numFmtId="4" fontId="8" fillId="0" borderId="12" xfId="52" applyNumberFormat="1" applyFont="1" applyBorder="1" applyAlignment="1">
      <alignment horizontal="center" vertical="top"/>
      <protection/>
    </xf>
    <xf numFmtId="4" fontId="8" fillId="0" borderId="15" xfId="52" applyNumberFormat="1" applyFont="1" applyBorder="1" applyAlignment="1">
      <alignment horizontal="center" vertical="top"/>
      <protection/>
    </xf>
    <xf numFmtId="0" fontId="30" fillId="0" borderId="12" xfId="52" applyBorder="1" applyAlignment="1">
      <alignment horizontal="center" vertical="top" wrapText="1"/>
      <protection/>
    </xf>
    <xf numFmtId="0" fontId="5" fillId="33" borderId="11" xfId="52" applyFont="1" applyFill="1" applyBorder="1" applyAlignment="1">
      <alignment horizontal="left" vertical="top" wrapText="1"/>
      <protection/>
    </xf>
    <xf numFmtId="4" fontId="7" fillId="0" borderId="0" xfId="52" applyNumberFormat="1" applyFont="1" applyBorder="1" applyAlignment="1">
      <alignment horizontal="center" vertical="top"/>
      <protection/>
    </xf>
    <xf numFmtId="4" fontId="8" fillId="0" borderId="0" xfId="52" applyNumberFormat="1" applyFont="1" applyBorder="1" applyAlignment="1">
      <alignment horizontal="center" vertical="top"/>
      <protection/>
    </xf>
    <xf numFmtId="49" fontId="7" fillId="0" borderId="12" xfId="52" applyNumberFormat="1" applyFont="1" applyBorder="1" applyAlignment="1">
      <alignment vertical="top"/>
      <protection/>
    </xf>
    <xf numFmtId="49" fontId="7" fillId="0" borderId="15" xfId="52" applyNumberFormat="1" applyFont="1" applyBorder="1" applyAlignment="1">
      <alignment vertical="top"/>
      <protection/>
    </xf>
    <xf numFmtId="0" fontId="7" fillId="0" borderId="0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/>
      <protection/>
    </xf>
    <xf numFmtId="0" fontId="7" fillId="0" borderId="22" xfId="52" applyFont="1" applyBorder="1" applyAlignment="1">
      <alignment horizontal="center" vertical="top"/>
      <protection/>
    </xf>
    <xf numFmtId="4" fontId="7" fillId="0" borderId="11" xfId="52" applyNumberFormat="1" applyFont="1" applyBorder="1" applyAlignment="1">
      <alignment horizontal="center" vertical="top"/>
      <protection/>
    </xf>
    <xf numFmtId="0" fontId="5" fillId="0" borderId="14" xfId="52" applyFont="1" applyBorder="1" applyAlignment="1">
      <alignment horizontal="center" vertical="top" wrapText="1"/>
      <protection/>
    </xf>
    <xf numFmtId="0" fontId="5" fillId="33" borderId="14" xfId="52" applyFont="1" applyFill="1" applyBorder="1" applyAlignment="1">
      <alignment horizontal="left" vertical="top" wrapText="1"/>
      <protection/>
    </xf>
    <xf numFmtId="0" fontId="5" fillId="0" borderId="12" xfId="52" applyFont="1" applyBorder="1" applyAlignment="1">
      <alignment horizontal="left" vertical="top" wrapText="1"/>
      <protection/>
    </xf>
    <xf numFmtId="0" fontId="5" fillId="0" borderId="15" xfId="52" applyFont="1" applyBorder="1" applyAlignment="1">
      <alignment horizontal="left" vertical="top" wrapText="1"/>
      <protection/>
    </xf>
    <xf numFmtId="0" fontId="7" fillId="0" borderId="16" xfId="52" applyFont="1" applyBorder="1" applyAlignment="1">
      <alignment/>
      <protection/>
    </xf>
    <xf numFmtId="0" fontId="7" fillId="0" borderId="14" xfId="52" applyFont="1" applyBorder="1" applyAlignment="1">
      <alignment horizontal="center" wrapText="1"/>
      <protection/>
    </xf>
    <xf numFmtId="0" fontId="30" fillId="0" borderId="11" xfId="52" applyBorder="1" applyAlignment="1">
      <alignment horizontal="left" vertical="top"/>
      <protection/>
    </xf>
    <xf numFmtId="0" fontId="30" fillId="0" borderId="12" xfId="52" applyFill="1" applyBorder="1" applyAlignment="1">
      <alignment horizontal="left" vertical="top" wrapText="1"/>
      <protection/>
    </xf>
    <xf numFmtId="0" fontId="30" fillId="0" borderId="15" xfId="52" applyFill="1" applyBorder="1" applyAlignment="1">
      <alignment horizontal="left" vertical="top" wrapText="1"/>
      <protection/>
    </xf>
    <xf numFmtId="0" fontId="7" fillId="0" borderId="11" xfId="52" applyFont="1" applyFill="1" applyBorder="1" applyAlignment="1">
      <alignment horizontal="left" vertical="top" wrapText="1"/>
      <protection/>
    </xf>
    <xf numFmtId="0" fontId="30" fillId="0" borderId="11" xfId="52" applyFill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right" vertical="top"/>
      <protection/>
    </xf>
    <xf numFmtId="0" fontId="8" fillId="0" borderId="18" xfId="52" applyFont="1" applyFill="1" applyBorder="1" applyAlignment="1">
      <alignment horizontal="right" vertical="top"/>
      <protection/>
    </xf>
    <xf numFmtId="0" fontId="8" fillId="0" borderId="14" xfId="52" applyFont="1" applyBorder="1" applyAlignment="1">
      <alignment horizontal="center" vertical="top" wrapText="1"/>
      <protection/>
    </xf>
    <xf numFmtId="0" fontId="30" fillId="0" borderId="12" xfId="52" applyBorder="1" applyAlignment="1">
      <alignment horizontal="center"/>
      <protection/>
    </xf>
    <xf numFmtId="0" fontId="7" fillId="0" borderId="11" xfId="52" applyFont="1" applyFill="1" applyBorder="1" applyAlignment="1">
      <alignment horizontal="center" vertical="top" wrapText="1"/>
      <protection/>
    </xf>
    <xf numFmtId="0" fontId="30" fillId="0" borderId="12" xfId="52" applyBorder="1" applyAlignment="1">
      <alignment horizontal="right"/>
      <protection/>
    </xf>
    <xf numFmtId="0" fontId="30" fillId="0" borderId="15" xfId="52" applyBorder="1" applyAlignment="1">
      <alignment horizontal="right"/>
      <protection/>
    </xf>
    <xf numFmtId="0" fontId="5" fillId="33" borderId="11" xfId="52" applyFont="1" applyFill="1" applyBorder="1" applyAlignment="1">
      <alignment horizontal="center" vertical="top" wrapText="1"/>
      <protection/>
    </xf>
    <xf numFmtId="0" fontId="10" fillId="0" borderId="11" xfId="52" applyFont="1" applyBorder="1" applyAlignment="1">
      <alignment horizontal="center" vertical="top" wrapText="1"/>
      <protection/>
    </xf>
    <xf numFmtId="0" fontId="7" fillId="0" borderId="17" xfId="52" applyFont="1" applyBorder="1" applyAlignment="1">
      <alignment horizontal="center" vertical="top"/>
      <protection/>
    </xf>
    <xf numFmtId="0" fontId="30" fillId="0" borderId="23" xfId="52" applyBorder="1" applyAlignment="1">
      <alignment horizontal="center" vertical="top"/>
      <protection/>
    </xf>
    <xf numFmtId="0" fontId="30" fillId="0" borderId="13" xfId="52" applyBorder="1" applyAlignment="1">
      <alignment horizontal="center" vertical="top"/>
      <protection/>
    </xf>
    <xf numFmtId="0" fontId="7" fillId="0" borderId="11" xfId="52" applyFont="1" applyBorder="1" applyAlignment="1">
      <alignment/>
      <protection/>
    </xf>
    <xf numFmtId="0" fontId="5" fillId="33" borderId="11" xfId="52" applyFont="1" applyFill="1" applyBorder="1" applyAlignment="1">
      <alignment vertical="top" wrapText="1"/>
      <protection/>
    </xf>
    <xf numFmtId="0" fontId="7" fillId="0" borderId="14" xfId="52" applyFont="1" applyBorder="1" applyAlignment="1">
      <alignment/>
      <protection/>
    </xf>
    <xf numFmtId="0" fontId="5" fillId="0" borderId="17" xfId="52" applyFont="1" applyBorder="1" applyAlignment="1">
      <alignment wrapText="1"/>
      <protection/>
    </xf>
    <xf numFmtId="0" fontId="10" fillId="0" borderId="23" xfId="52" applyFont="1" applyBorder="1" applyAlignment="1">
      <alignment wrapText="1"/>
      <protection/>
    </xf>
    <xf numFmtId="0" fontId="10" fillId="0" borderId="13" xfId="52" applyFont="1" applyBorder="1" applyAlignment="1">
      <alignment wrapText="1"/>
      <protection/>
    </xf>
    <xf numFmtId="0" fontId="5" fillId="33" borderId="17" xfId="52" applyFont="1" applyFill="1" applyBorder="1" applyAlignment="1">
      <alignment horizontal="center" vertical="top" wrapText="1"/>
      <protection/>
    </xf>
    <xf numFmtId="0" fontId="10" fillId="0" borderId="23" xfId="52" applyFont="1" applyBorder="1" applyAlignment="1">
      <alignment vertical="top" wrapText="1"/>
      <protection/>
    </xf>
    <xf numFmtId="0" fontId="10" fillId="0" borderId="13" xfId="52" applyFont="1" applyBorder="1" applyAlignment="1">
      <alignment vertical="top" wrapText="1"/>
      <protection/>
    </xf>
    <xf numFmtId="0" fontId="5" fillId="0" borderId="11" xfId="52" applyFont="1" applyBorder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3"/>
  <sheetViews>
    <sheetView view="pageBreakPreview" zoomScaleSheetLayoutView="100" zoomScalePageLayoutView="0" workbookViewId="0" topLeftCell="A22">
      <selection activeCell="E7" sqref="E7:BA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51" t="s">
        <v>7</v>
      </c>
      <c r="BB1" s="251"/>
      <c r="BC1" s="251"/>
      <c r="BD1" s="251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252" t="s">
        <v>323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</row>
    <row r="4" spans="1:57" ht="15.75">
      <c r="A4" s="252" t="s">
        <v>324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240" t="s">
        <v>15</v>
      </c>
      <c r="B7" s="241"/>
      <c r="C7" s="241"/>
      <c r="D7" s="241"/>
      <c r="E7" s="254" t="s">
        <v>330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240" t="s">
        <v>0</v>
      </c>
      <c r="B9" s="241"/>
      <c r="C9" s="241"/>
      <c r="D9" s="241"/>
      <c r="E9" s="242" t="s">
        <v>304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244" t="s">
        <v>313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</row>
    <row r="15" spans="1:57" ht="15">
      <c r="A15" s="246" t="s">
        <v>17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</row>
    <row r="16" spans="1:57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</row>
    <row r="17" spans="1:57" ht="30">
      <c r="A17" s="20" t="s">
        <v>18</v>
      </c>
      <c r="B17" s="248" t="s">
        <v>19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50" t="s">
        <v>20</v>
      </c>
      <c r="AO17" s="249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1" t="s">
        <v>21</v>
      </c>
      <c r="BB17" s="211" t="s">
        <v>314</v>
      </c>
      <c r="BC17" s="210"/>
      <c r="BD17" s="210"/>
      <c r="BE17" s="210"/>
    </row>
    <row r="18" spans="1:57" ht="15">
      <c r="A18" s="22"/>
      <c r="B18" s="236">
        <v>1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38">
        <v>2</v>
      </c>
      <c r="AO18" s="237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2">
        <v>3</v>
      </c>
      <c r="BB18" s="212">
        <v>4</v>
      </c>
      <c r="BC18" s="210"/>
      <c r="BD18" s="210"/>
      <c r="BE18" s="210"/>
    </row>
    <row r="19" spans="1:57" ht="15">
      <c r="A19" s="22"/>
      <c r="B19" s="231" t="s">
        <v>289</v>
      </c>
      <c r="C19" s="232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39"/>
      <c r="AO19" s="239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4"/>
      <c r="BB19" s="186">
        <v>1330200</v>
      </c>
      <c r="BC19" s="210"/>
      <c r="BD19" s="210"/>
      <c r="BE19" s="210"/>
    </row>
    <row r="20" spans="1:57" ht="15">
      <c r="A20" s="22"/>
      <c r="B20" s="231"/>
      <c r="C20" s="232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39"/>
      <c r="AO20" s="239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4"/>
      <c r="BB20" s="186"/>
      <c r="BC20" s="210"/>
      <c r="BD20" s="210"/>
      <c r="BE20" s="210"/>
    </row>
    <row r="21" spans="1:57" ht="15">
      <c r="A21" s="22"/>
      <c r="B21" s="231"/>
      <c r="C21" s="232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34"/>
      <c r="AO21" s="235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4"/>
      <c r="BB21" s="186"/>
      <c r="BC21" s="210"/>
      <c r="BD21" s="210"/>
      <c r="BE21" s="210"/>
    </row>
    <row r="22" spans="1:57" ht="15">
      <c r="A22" s="22"/>
      <c r="B22" s="226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8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29"/>
      <c r="AO22" s="23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189"/>
      <c r="BB22" s="190"/>
      <c r="BC22" s="210"/>
      <c r="BD22" s="210"/>
      <c r="BE22" s="210"/>
    </row>
    <row r="23" spans="1:57" ht="31.5" customHeight="1">
      <c r="A23" s="22"/>
      <c r="B23" s="226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8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29"/>
      <c r="AO23" s="23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189"/>
      <c r="BB23" s="190"/>
      <c r="BC23" s="210"/>
      <c r="BD23" s="210"/>
      <c r="BE23" s="210"/>
    </row>
    <row r="24" spans="1:57" ht="15">
      <c r="A24" s="22"/>
      <c r="B24" s="226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8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29"/>
      <c r="AO24" s="23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189"/>
      <c r="BB24" s="190"/>
      <c r="BC24" s="210"/>
      <c r="BD24" s="210"/>
      <c r="BE24" s="210"/>
    </row>
    <row r="25" spans="1:57" ht="33" customHeight="1">
      <c r="A25" s="22"/>
      <c r="B25" s="226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8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29"/>
      <c r="AO25" s="23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189"/>
      <c r="BB25" s="190"/>
      <c r="BC25" s="210"/>
      <c r="BD25" s="210"/>
      <c r="BE25" s="210"/>
    </row>
    <row r="26" spans="1:57" ht="30.75" customHeight="1">
      <c r="A26" s="22"/>
      <c r="B26" s="226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8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29"/>
      <c r="AO26" s="23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189"/>
      <c r="BB26" s="190"/>
      <c r="BC26" s="210"/>
      <c r="BD26" s="210"/>
      <c r="BE26" s="210"/>
    </row>
    <row r="27" spans="1:57" ht="15">
      <c r="A27" s="22"/>
      <c r="B27" s="226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8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29"/>
      <c r="AO27" s="23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189"/>
      <c r="BB27" s="190"/>
      <c r="BC27" s="210"/>
      <c r="BD27" s="210"/>
      <c r="BE27" s="210"/>
    </row>
    <row r="28" spans="1:57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18" t="s">
        <v>29</v>
      </c>
      <c r="BB28" s="26">
        <f>BB19+BB20+BB21</f>
        <v>1330200</v>
      </c>
      <c r="BC28" s="210"/>
      <c r="BD28" s="210"/>
      <c r="BE28" s="210"/>
    </row>
    <row r="29" spans="1:57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</row>
    <row r="30" spans="1:57" ht="15">
      <c r="A30" s="213"/>
      <c r="B30" s="213"/>
      <c r="C30" s="213"/>
      <c r="D30" s="213"/>
      <c r="E30" s="213"/>
      <c r="F30" s="21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ht="15">
      <c r="A31" s="213"/>
      <c r="B31" s="213"/>
      <c r="C31" s="213"/>
      <c r="D31" s="213"/>
      <c r="E31" s="213"/>
      <c r="F31" s="213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ht="15">
      <c r="A32" s="213"/>
      <c r="B32" s="213"/>
      <c r="C32" s="213"/>
      <c r="D32" s="213"/>
      <c r="E32" s="213"/>
      <c r="F32" s="213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4" spans="1:54" ht="15.75">
      <c r="A34" s="28" t="s">
        <v>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ht="15.75">
      <c r="A35" s="28" t="s">
        <v>2</v>
      </c>
      <c r="B35" s="28"/>
      <c r="C35" s="28"/>
      <c r="D35" s="28"/>
      <c r="E35" s="174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24" t="s">
        <v>329</v>
      </c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8"/>
    </row>
    <row r="36" spans="1:54" ht="15.75">
      <c r="A36" s="28"/>
      <c r="B36" s="28"/>
      <c r="C36" s="28"/>
      <c r="D36" s="28"/>
      <c r="E36" s="175" t="s">
        <v>242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25" t="s">
        <v>243</v>
      </c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8"/>
    </row>
    <row r="37" spans="1:54" ht="15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ht="15.75">
      <c r="A38" s="28" t="s">
        <v>244</v>
      </c>
      <c r="B38" s="28"/>
      <c r="C38" s="28"/>
      <c r="D38" s="28"/>
      <c r="E38" s="174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24" t="s">
        <v>325</v>
      </c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8"/>
    </row>
    <row r="39" spans="1:54" ht="15.75">
      <c r="A39" s="28" t="s">
        <v>2</v>
      </c>
      <c r="B39" s="28"/>
      <c r="C39" s="28"/>
      <c r="D39" s="28"/>
      <c r="E39" s="175" t="s">
        <v>242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25" t="s">
        <v>243</v>
      </c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8"/>
    </row>
    <row r="40" spans="1:54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ht="15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</row>
    <row r="42" spans="1:54" ht="15.75">
      <c r="A42" s="28" t="s">
        <v>245</v>
      </c>
      <c r="B42" s="28"/>
      <c r="C42" s="28"/>
      <c r="D42" s="174" t="s">
        <v>298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174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24" t="s">
        <v>299</v>
      </c>
      <c r="BB42" s="224"/>
    </row>
    <row r="43" spans="1:54" ht="15.75">
      <c r="A43" s="28"/>
      <c r="B43" s="28"/>
      <c r="C43" s="28"/>
      <c r="D43" s="28" t="s">
        <v>246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 t="s">
        <v>242</v>
      </c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25" t="s">
        <v>243</v>
      </c>
      <c r="BB43" s="225"/>
    </row>
  </sheetData>
  <sheetProtection/>
  <mergeCells count="39">
    <mergeCell ref="BA1:BD1"/>
    <mergeCell ref="A3:BE3"/>
    <mergeCell ref="A4:BE4"/>
    <mergeCell ref="AP5:AY5"/>
    <mergeCell ref="A7:D7"/>
    <mergeCell ref="E7:BA7"/>
    <mergeCell ref="A9:D9"/>
    <mergeCell ref="E9:BA9"/>
    <mergeCell ref="E12:BA12"/>
    <mergeCell ref="A14:BE14"/>
    <mergeCell ref="A15:BE15"/>
    <mergeCell ref="B17:Y17"/>
    <mergeCell ref="AN17:AO17"/>
    <mergeCell ref="B18:Y18"/>
    <mergeCell ref="AN18:AO18"/>
    <mergeCell ref="B19:Y19"/>
    <mergeCell ref="AN19:AO19"/>
    <mergeCell ref="B20:Y20"/>
    <mergeCell ref="AN20:AO20"/>
    <mergeCell ref="B21:Y21"/>
    <mergeCell ref="AN21:AO21"/>
    <mergeCell ref="B22:Y22"/>
    <mergeCell ref="AN22:AO22"/>
    <mergeCell ref="B23:Y23"/>
    <mergeCell ref="AN23:AO23"/>
    <mergeCell ref="B24:Y24"/>
    <mergeCell ref="AN24:AO24"/>
    <mergeCell ref="B25:Y25"/>
    <mergeCell ref="AN25:AO25"/>
    <mergeCell ref="B26:Y26"/>
    <mergeCell ref="AN26:AO26"/>
    <mergeCell ref="BA42:BB42"/>
    <mergeCell ref="BA43:BB43"/>
    <mergeCell ref="B27:Y27"/>
    <mergeCell ref="AN27:AO27"/>
    <mergeCell ref="AN35:BA35"/>
    <mergeCell ref="AN36:BA36"/>
    <mergeCell ref="AN38:BA38"/>
    <mergeCell ref="AN39:BA39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6"/>
  <sheetViews>
    <sheetView view="pageBreakPreview" zoomScaleSheetLayoutView="100" zoomScalePageLayoutView="0" workbookViewId="0" topLeftCell="A16">
      <selection activeCell="E7" sqref="E7:BB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4.625" style="6" customWidth="1"/>
    <col min="56" max="16384" width="9.125" style="6" customWidth="1"/>
  </cols>
  <sheetData>
    <row r="1" spans="1:55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51" t="s">
        <v>7</v>
      </c>
      <c r="BB1" s="251"/>
      <c r="BC1" s="251"/>
    </row>
    <row r="2" spans="1:55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ht="15.75">
      <c r="A3" s="252" t="s">
        <v>323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</row>
    <row r="4" spans="1:55" ht="15.75">
      <c r="A4" s="252" t="s">
        <v>324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</row>
    <row r="5" spans="1:55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10" t="s">
        <v>3</v>
      </c>
      <c r="BA5" s="10"/>
      <c r="BB5" s="10"/>
      <c r="BC5" s="10"/>
    </row>
    <row r="6" spans="1:55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48" customHeight="1">
      <c r="A7" s="240" t="s">
        <v>15</v>
      </c>
      <c r="B7" s="241"/>
      <c r="C7" s="241"/>
      <c r="D7" s="241"/>
      <c r="E7" s="397" t="s">
        <v>330</v>
      </c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13"/>
    </row>
    <row r="8" spans="1:55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5">
      <c r="A9" s="240" t="s">
        <v>0</v>
      </c>
      <c r="B9" s="241"/>
      <c r="C9" s="241"/>
      <c r="D9" s="241"/>
      <c r="E9" s="242" t="s">
        <v>304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13"/>
      <c r="BC9" s="13"/>
    </row>
    <row r="10" spans="1:55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5">
      <c r="A12" s="15" t="s">
        <v>16</v>
      </c>
      <c r="B12" s="15"/>
      <c r="C12" s="15"/>
      <c r="D12" s="15"/>
      <c r="E12" s="244" t="s">
        <v>285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16"/>
      <c r="BC12" s="16"/>
    </row>
    <row r="13" spans="1:55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ht="1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</row>
    <row r="15" spans="1:55" ht="15">
      <c r="A15" s="301" t="s">
        <v>45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</row>
    <row r="16" spans="1:55" ht="15">
      <c r="A16" s="39"/>
      <c r="B16" s="40"/>
      <c r="C16" s="41"/>
      <c r="D16" s="41"/>
      <c r="E16" s="4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4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43"/>
      <c r="AO16" s="41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45"/>
      <c r="BB16" s="32"/>
      <c r="BC16" s="32"/>
    </row>
    <row r="17" spans="1:55" ht="45" customHeight="1">
      <c r="A17" s="39"/>
      <c r="B17" s="302" t="s">
        <v>19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4" t="s">
        <v>46</v>
      </c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6"/>
      <c r="BB17" s="32"/>
      <c r="BC17" s="32"/>
    </row>
    <row r="18" spans="1:55" ht="35.25" customHeight="1">
      <c r="A18" s="39"/>
      <c r="B18" s="300" t="s">
        <v>47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3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35"/>
      <c r="BB18" s="32"/>
      <c r="BC18" s="32"/>
    </row>
    <row r="19" spans="1:55" ht="15">
      <c r="A19" s="39"/>
      <c r="B19" s="429" t="s">
        <v>284</v>
      </c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29"/>
      <c r="AN19" s="429"/>
      <c r="AO19" s="430">
        <v>894200</v>
      </c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32"/>
      <c r="BC19" s="32"/>
    </row>
    <row r="20" spans="1:55" ht="15">
      <c r="A20" s="39"/>
      <c r="B20" s="429" t="s">
        <v>286</v>
      </c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30">
        <v>63700</v>
      </c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32"/>
      <c r="BC20" s="32"/>
    </row>
    <row r="21" spans="1:55" ht="53.25" customHeight="1">
      <c r="A21" s="39"/>
      <c r="B21" s="424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6"/>
      <c r="AO21" s="427"/>
      <c r="AP21" s="428"/>
      <c r="AQ21" s="428"/>
      <c r="AR21" s="428"/>
      <c r="AS21" s="428"/>
      <c r="AT21" s="428"/>
      <c r="AU21" s="428"/>
      <c r="AV21" s="428"/>
      <c r="AW21" s="428"/>
      <c r="AX21" s="428"/>
      <c r="AY21" s="428"/>
      <c r="AZ21" s="428"/>
      <c r="BA21" s="230"/>
      <c r="BB21" s="32"/>
      <c r="BC21" s="32"/>
    </row>
    <row r="22" spans="1:55" ht="53.25" customHeight="1">
      <c r="A22" s="39"/>
      <c r="B22" s="424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6"/>
      <c r="AO22" s="427"/>
      <c r="AP22" s="428"/>
      <c r="AQ22" s="428"/>
      <c r="AR22" s="428"/>
      <c r="AS22" s="428"/>
      <c r="AT22" s="428"/>
      <c r="AU22" s="428"/>
      <c r="AV22" s="428"/>
      <c r="AW22" s="428"/>
      <c r="AX22" s="428"/>
      <c r="AY22" s="428"/>
      <c r="AZ22" s="428"/>
      <c r="BA22" s="230"/>
      <c r="BB22" s="32"/>
      <c r="BC22" s="32"/>
    </row>
    <row r="23" spans="1:55" ht="53.25" customHeight="1">
      <c r="A23" s="39"/>
      <c r="B23" s="424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6"/>
      <c r="AO23" s="427"/>
      <c r="AP23" s="428"/>
      <c r="AQ23" s="428"/>
      <c r="AR23" s="428"/>
      <c r="AS23" s="428"/>
      <c r="AT23" s="428"/>
      <c r="AU23" s="428"/>
      <c r="AV23" s="428"/>
      <c r="AW23" s="428"/>
      <c r="AX23" s="428"/>
      <c r="AY23" s="428"/>
      <c r="AZ23" s="428"/>
      <c r="BA23" s="230"/>
      <c r="BB23" s="32"/>
      <c r="BC23" s="32"/>
    </row>
    <row r="24" spans="1:55" ht="53.25" customHeight="1">
      <c r="A24" s="39"/>
      <c r="B24" s="424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6"/>
      <c r="AO24" s="427"/>
      <c r="AP24" s="428"/>
      <c r="AQ24" s="428"/>
      <c r="AR24" s="428"/>
      <c r="AS24" s="428"/>
      <c r="AT24" s="428"/>
      <c r="AU24" s="428"/>
      <c r="AV24" s="428"/>
      <c r="AW24" s="428"/>
      <c r="AX24" s="428"/>
      <c r="AY24" s="428"/>
      <c r="AZ24" s="428"/>
      <c r="BA24" s="230"/>
      <c r="BB24" s="32"/>
      <c r="BC24" s="32"/>
    </row>
    <row r="25" spans="1:55" ht="53.25" customHeight="1">
      <c r="A25" s="39"/>
      <c r="B25" s="424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6"/>
      <c r="AO25" s="427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230"/>
      <c r="BB25" s="32"/>
      <c r="BC25" s="32"/>
    </row>
    <row r="26" spans="41:53" ht="15">
      <c r="AO26" s="430">
        <f>AO19+AO20+AO21+AO22+AO23+AO24+AO25</f>
        <v>957900</v>
      </c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430"/>
    </row>
    <row r="27" spans="1:54" ht="15.75">
      <c r="A27" s="28" t="s">
        <v>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ht="15.75">
      <c r="A28" s="28" t="s">
        <v>2</v>
      </c>
      <c r="B28" s="28"/>
      <c r="C28" s="28"/>
      <c r="D28" s="28"/>
      <c r="E28" s="174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24" t="s">
        <v>329</v>
      </c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8"/>
    </row>
    <row r="29" spans="1:54" ht="15.75">
      <c r="A29" s="28"/>
      <c r="B29" s="28"/>
      <c r="C29" s="28"/>
      <c r="D29" s="28"/>
      <c r="E29" s="175" t="s">
        <v>242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25" t="s">
        <v>243</v>
      </c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8"/>
    </row>
    <row r="30" spans="1:54" ht="15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ht="15.75">
      <c r="A31" s="28" t="s">
        <v>244</v>
      </c>
      <c r="B31" s="28"/>
      <c r="C31" s="28"/>
      <c r="D31" s="28"/>
      <c r="E31" s="174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24" t="s">
        <v>325</v>
      </c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8"/>
    </row>
    <row r="32" spans="1:54" ht="15.75">
      <c r="A32" s="28" t="s">
        <v>2</v>
      </c>
      <c r="B32" s="28"/>
      <c r="C32" s="28"/>
      <c r="D32" s="28"/>
      <c r="E32" s="175" t="s">
        <v>242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25" t="s">
        <v>243</v>
      </c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8"/>
    </row>
    <row r="33" spans="1:54" ht="15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5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ht="15.75">
      <c r="A35" s="28" t="s">
        <v>245</v>
      </c>
      <c r="B35" s="28"/>
      <c r="C35" s="28"/>
      <c r="D35" s="174" t="s">
        <v>298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74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24" t="s">
        <v>299</v>
      </c>
      <c r="BB35" s="224"/>
    </row>
    <row r="36" spans="1:54" ht="15.75">
      <c r="A36" s="28"/>
      <c r="B36" s="28"/>
      <c r="C36" s="28"/>
      <c r="D36" s="28" t="s">
        <v>246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 t="s">
        <v>242</v>
      </c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25" t="s">
        <v>243</v>
      </c>
      <c r="BB36" s="225"/>
    </row>
  </sheetData>
  <sheetProtection/>
  <mergeCells count="36">
    <mergeCell ref="B24:AN24"/>
    <mergeCell ref="B25:AN25"/>
    <mergeCell ref="AO24:BA24"/>
    <mergeCell ref="AO25:BA25"/>
    <mergeCell ref="A7:D7"/>
    <mergeCell ref="A9:D9"/>
    <mergeCell ref="E7:BB7"/>
    <mergeCell ref="A14:BC14"/>
    <mergeCell ref="B18:AN18"/>
    <mergeCell ref="AO18:BA18"/>
    <mergeCell ref="BA1:BC1"/>
    <mergeCell ref="A3:BC3"/>
    <mergeCell ref="A4:BC4"/>
    <mergeCell ref="AP5:AY5"/>
    <mergeCell ref="E9:BA9"/>
    <mergeCell ref="E12:BA12"/>
    <mergeCell ref="A15:BC15"/>
    <mergeCell ref="B17:AN17"/>
    <mergeCell ref="AO17:BA17"/>
    <mergeCell ref="BA35:BB35"/>
    <mergeCell ref="BA36:BB36"/>
    <mergeCell ref="AO21:BA21"/>
    <mergeCell ref="AO26:BA26"/>
    <mergeCell ref="AN31:BA31"/>
    <mergeCell ref="AN32:BA32"/>
    <mergeCell ref="AN28:BA28"/>
    <mergeCell ref="AN29:BA29"/>
    <mergeCell ref="B21:AN21"/>
    <mergeCell ref="B22:AN22"/>
    <mergeCell ref="B23:AN23"/>
    <mergeCell ref="AO23:BA23"/>
    <mergeCell ref="B19:AN19"/>
    <mergeCell ref="B20:AN20"/>
    <mergeCell ref="AO19:BA19"/>
    <mergeCell ref="AO20:BA20"/>
    <mergeCell ref="AO22:BA22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3"/>
  <sheetViews>
    <sheetView view="pageBreakPreview" zoomScaleSheetLayoutView="100" zoomScalePageLayoutView="0" workbookViewId="0" topLeftCell="A43">
      <selection activeCell="B47" sqref="B47:Y4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51" t="s">
        <v>7</v>
      </c>
      <c r="BB1" s="251"/>
      <c r="BC1" s="251"/>
      <c r="BD1" s="251"/>
      <c r="BE1" s="5"/>
    </row>
    <row r="2" spans="1:5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7"/>
      <c r="AN2" s="7"/>
      <c r="AO2" s="7"/>
      <c r="AP2" s="7"/>
      <c r="AQ2" s="7"/>
      <c r="AR2" s="7"/>
      <c r="AS2" s="1"/>
      <c r="AT2" s="7"/>
      <c r="AU2" s="7"/>
      <c r="AV2" s="7"/>
      <c r="AW2" s="1"/>
      <c r="AX2" s="7"/>
      <c r="AY2" s="7"/>
      <c r="AZ2" s="7"/>
      <c r="BA2" s="5"/>
      <c r="BB2" s="5"/>
      <c r="BC2" s="5"/>
      <c r="BD2" s="5"/>
      <c r="BE2" s="5"/>
    </row>
    <row r="3" spans="1:57" ht="15.7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5.75">
      <c r="A4" s="252" t="s">
        <v>323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</row>
    <row r="5" spans="1:57" ht="15.75">
      <c r="A5" s="252" t="s">
        <v>324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</row>
    <row r="6" spans="1:57" ht="15.75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2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10" t="s">
        <v>3</v>
      </c>
      <c r="BA6" s="10"/>
      <c r="BB6" s="10"/>
      <c r="BC6" s="10"/>
      <c r="BD6" s="10"/>
      <c r="BE6" s="10"/>
    </row>
    <row r="7" spans="1:57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ht="48" customHeight="1">
      <c r="A8" s="240" t="s">
        <v>15</v>
      </c>
      <c r="B8" s="241"/>
      <c r="C8" s="241"/>
      <c r="D8" s="241"/>
      <c r="E8" s="397" t="s">
        <v>330</v>
      </c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13"/>
      <c r="BD8" s="13"/>
      <c r="BE8" s="13"/>
    </row>
    <row r="9" spans="1:57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7" ht="15">
      <c r="A10" s="240" t="s">
        <v>0</v>
      </c>
      <c r="B10" s="241"/>
      <c r="C10" s="241"/>
      <c r="D10" s="241"/>
      <c r="E10" s="242" t="s">
        <v>304</v>
      </c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ht="15">
      <c r="A13" s="15" t="s">
        <v>16</v>
      </c>
      <c r="B13" s="15"/>
      <c r="C13" s="15"/>
      <c r="D13" s="15"/>
      <c r="E13" s="244" t="s">
        <v>287</v>
      </c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16"/>
      <c r="BC13" s="16"/>
      <c r="BD13" s="16"/>
      <c r="BE13" s="16"/>
    </row>
    <row r="14" spans="1:57" ht="15">
      <c r="A14" s="15"/>
      <c r="B14" s="15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5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">
      <c r="A16" s="15"/>
      <c r="B16" s="15"/>
      <c r="C16" s="15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5">
      <c r="A17" s="245" t="s">
        <v>100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</row>
    <row r="18" spans="1:57" ht="15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</row>
    <row r="19" spans="1:57" ht="30">
      <c r="A19" s="20" t="s">
        <v>64</v>
      </c>
      <c r="B19" s="280" t="s">
        <v>19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1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272" t="s">
        <v>101</v>
      </c>
      <c r="AO19" s="357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47" t="s">
        <v>102</v>
      </c>
      <c r="BB19" s="50" t="s">
        <v>103</v>
      </c>
      <c r="BC19" s="279" t="s">
        <v>104</v>
      </c>
      <c r="BD19" s="280"/>
      <c r="BE19" s="281"/>
    </row>
    <row r="20" spans="1:57" ht="15">
      <c r="A20" s="52"/>
      <c r="B20" s="284">
        <v>2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5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283">
        <v>3</v>
      </c>
      <c r="AO20" s="336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5">
        <v>4</v>
      </c>
      <c r="BB20" s="54">
        <v>5</v>
      </c>
      <c r="BC20" s="283">
        <v>6</v>
      </c>
      <c r="BD20" s="284"/>
      <c r="BE20" s="285"/>
    </row>
    <row r="21" spans="1:57" ht="15">
      <c r="A21" s="83"/>
      <c r="B21" s="395" t="s">
        <v>328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283"/>
      <c r="AO21" s="336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54"/>
      <c r="BC21" s="283">
        <v>4000</v>
      </c>
      <c r="BD21" s="363"/>
      <c r="BE21" s="336"/>
    </row>
    <row r="22" spans="1:57" ht="15">
      <c r="A22" s="83"/>
      <c r="B22" s="401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283"/>
      <c r="AO22" s="336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54"/>
      <c r="BC22" s="283"/>
      <c r="BD22" s="363"/>
      <c r="BE22" s="336"/>
    </row>
    <row r="23" spans="1:57" ht="15">
      <c r="A23" s="52"/>
      <c r="B23" s="379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4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283"/>
      <c r="AO23" s="336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4"/>
      <c r="BC23" s="283"/>
      <c r="BD23" s="363"/>
      <c r="BE23" s="336"/>
    </row>
    <row r="24" spans="1:57" ht="15">
      <c r="A24" s="52"/>
      <c r="B24" s="379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4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283"/>
      <c r="AO24" s="336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4"/>
      <c r="BC24" s="53"/>
      <c r="BD24" s="222"/>
      <c r="BE24" s="223"/>
    </row>
    <row r="25" spans="1:57" ht="15">
      <c r="A25" s="52"/>
      <c r="B25" s="379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4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283"/>
      <c r="AO25" s="336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4"/>
      <c r="BC25" s="53"/>
      <c r="BD25" s="222"/>
      <c r="BE25" s="223"/>
    </row>
    <row r="26" spans="1:57" ht="15">
      <c r="A26" s="74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90" t="s">
        <v>29</v>
      </c>
      <c r="BC26" s="318">
        <f>BC21</f>
        <v>4000</v>
      </c>
      <c r="BD26" s="319"/>
      <c r="BE26" s="320"/>
    </row>
    <row r="27" spans="1:57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ht="15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</row>
    <row r="29" spans="1:57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ht="15">
      <c r="A30" s="245" t="s">
        <v>219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</row>
    <row r="31" spans="1:57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ht="45" customHeight="1">
      <c r="A32" s="20" t="s">
        <v>18</v>
      </c>
      <c r="B32" s="280" t="s">
        <v>19</v>
      </c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1"/>
      <c r="Z32" s="48"/>
      <c r="AA32" s="48"/>
      <c r="AB32" s="48"/>
      <c r="AC32" s="48"/>
      <c r="AD32" s="49"/>
      <c r="AE32" s="94" t="s">
        <v>49</v>
      </c>
      <c r="AF32" s="48"/>
      <c r="AG32" s="48"/>
      <c r="AH32" s="48"/>
      <c r="AI32" s="48"/>
      <c r="AJ32" s="48"/>
      <c r="AK32" s="48"/>
      <c r="AL32" s="48"/>
      <c r="AM32" s="48"/>
      <c r="AN32" s="280" t="s">
        <v>101</v>
      </c>
      <c r="AO32" s="280"/>
      <c r="AP32" s="48"/>
      <c r="AQ32" s="49"/>
      <c r="AR32" s="94" t="s">
        <v>126</v>
      </c>
      <c r="AS32" s="48"/>
      <c r="AT32" s="48"/>
      <c r="AU32" s="48"/>
      <c r="AV32" s="48"/>
      <c r="AW32" s="48"/>
      <c r="AX32" s="48"/>
      <c r="AY32" s="48"/>
      <c r="AZ32" s="48"/>
      <c r="BA32" s="20" t="s">
        <v>126</v>
      </c>
      <c r="BB32" s="46" t="s">
        <v>297</v>
      </c>
      <c r="BC32" s="279" t="s">
        <v>215</v>
      </c>
      <c r="BD32" s="280"/>
      <c r="BE32" s="281"/>
    </row>
    <row r="33" spans="1:57" ht="15">
      <c r="A33" s="105">
        <v>1</v>
      </c>
      <c r="B33" s="390">
        <v>2</v>
      </c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100"/>
      <c r="AA33" s="100"/>
      <c r="AB33" s="100"/>
      <c r="AC33" s="100"/>
      <c r="AD33" s="101"/>
      <c r="AE33" s="99">
        <v>2</v>
      </c>
      <c r="AF33" s="100"/>
      <c r="AG33" s="100"/>
      <c r="AH33" s="100"/>
      <c r="AI33" s="100"/>
      <c r="AJ33" s="100"/>
      <c r="AK33" s="100"/>
      <c r="AL33" s="100"/>
      <c r="AM33" s="100"/>
      <c r="AN33" s="390">
        <v>3</v>
      </c>
      <c r="AO33" s="337"/>
      <c r="AP33" s="105"/>
      <c r="AQ33" s="105"/>
      <c r="AR33" s="143"/>
      <c r="AS33" s="143"/>
      <c r="AT33" s="143"/>
      <c r="AU33" s="143"/>
      <c r="AV33" s="143"/>
      <c r="AW33" s="143"/>
      <c r="AX33" s="143"/>
      <c r="AY33" s="143"/>
      <c r="AZ33" s="143"/>
      <c r="BA33" s="156">
        <v>4</v>
      </c>
      <c r="BB33" s="100">
        <v>5</v>
      </c>
      <c r="BC33" s="369">
        <v>6</v>
      </c>
      <c r="BD33" s="370"/>
      <c r="BE33" s="371"/>
    </row>
    <row r="34" spans="1:57" ht="36" customHeight="1">
      <c r="A34" s="166">
        <v>1</v>
      </c>
      <c r="B34" s="287" t="s">
        <v>288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8"/>
      <c r="Z34" s="48"/>
      <c r="AA34" s="48"/>
      <c r="AB34" s="48"/>
      <c r="AC34" s="48"/>
      <c r="AD34" s="49"/>
      <c r="AE34" s="94"/>
      <c r="AF34" s="48"/>
      <c r="AG34" s="48"/>
      <c r="AH34" s="48"/>
      <c r="AI34" s="48"/>
      <c r="AJ34" s="48"/>
      <c r="AK34" s="48"/>
      <c r="AL34" s="48"/>
      <c r="AM34" s="48"/>
      <c r="AN34" s="279"/>
      <c r="AO34" s="281"/>
      <c r="AP34" s="48"/>
      <c r="AQ34" s="49"/>
      <c r="AR34" s="157"/>
      <c r="AS34" s="56"/>
      <c r="AT34" s="56"/>
      <c r="AU34" s="56"/>
      <c r="AV34" s="56"/>
      <c r="AW34" s="56"/>
      <c r="AX34" s="56"/>
      <c r="AY34" s="56"/>
      <c r="AZ34" s="56"/>
      <c r="BA34" s="158"/>
      <c r="BB34" s="157"/>
      <c r="BC34" s="258"/>
      <c r="BD34" s="259"/>
      <c r="BE34" s="260"/>
    </row>
    <row r="35" spans="1:57" ht="34.5" customHeight="1">
      <c r="A35" s="167"/>
      <c r="B35" s="352" t="s">
        <v>320</v>
      </c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4"/>
      <c r="Z35" s="48"/>
      <c r="AA35" s="48"/>
      <c r="AB35" s="48"/>
      <c r="AC35" s="48"/>
      <c r="AD35" s="49"/>
      <c r="AE35" s="94"/>
      <c r="AF35" s="48"/>
      <c r="AG35" s="48"/>
      <c r="AH35" s="48"/>
      <c r="AI35" s="48"/>
      <c r="AJ35" s="48"/>
      <c r="AK35" s="48"/>
      <c r="AL35" s="48"/>
      <c r="AM35" s="48"/>
      <c r="AN35" s="279" t="s">
        <v>5</v>
      </c>
      <c r="AO35" s="281"/>
      <c r="AP35" s="48"/>
      <c r="AQ35" s="49"/>
      <c r="AR35" s="157"/>
      <c r="AS35" s="56"/>
      <c r="AT35" s="56"/>
      <c r="AU35" s="56"/>
      <c r="AV35" s="56"/>
      <c r="AW35" s="56"/>
      <c r="AX35" s="56"/>
      <c r="AY35" s="56"/>
      <c r="AZ35" s="56"/>
      <c r="BA35" s="158" t="s">
        <v>5</v>
      </c>
      <c r="BB35" s="157" t="s">
        <v>5</v>
      </c>
      <c r="BC35" s="258">
        <v>52500</v>
      </c>
      <c r="BD35" s="259"/>
      <c r="BE35" s="260"/>
    </row>
    <row r="36" spans="1:57" ht="18.75" customHeight="1">
      <c r="A36" s="166"/>
      <c r="B36" s="286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6"/>
      <c r="Z36" s="168"/>
      <c r="AA36" s="168"/>
      <c r="AB36" s="168"/>
      <c r="AC36" s="168"/>
      <c r="AD36" s="168"/>
      <c r="AE36" s="169"/>
      <c r="AF36" s="169"/>
      <c r="AG36" s="169"/>
      <c r="AH36" s="169"/>
      <c r="AI36" s="169"/>
      <c r="AJ36" s="169"/>
      <c r="AK36" s="169"/>
      <c r="AL36" s="169"/>
      <c r="AM36" s="169"/>
      <c r="AN36" s="352"/>
      <c r="AO36" s="361"/>
      <c r="AP36" s="169"/>
      <c r="AQ36" s="169"/>
      <c r="AR36" s="170"/>
      <c r="AS36" s="170"/>
      <c r="AT36" s="170"/>
      <c r="AU36" s="170"/>
      <c r="AV36" s="170"/>
      <c r="AW36" s="170"/>
      <c r="AX36" s="170"/>
      <c r="AY36" s="170"/>
      <c r="AZ36" s="170"/>
      <c r="BA36" s="52"/>
      <c r="BB36" s="53"/>
      <c r="BC36" s="258"/>
      <c r="BD36" s="363"/>
      <c r="BE36" s="336"/>
    </row>
    <row r="37" spans="1:57" ht="16.5" customHeight="1">
      <c r="A37" s="166"/>
      <c r="B37" s="286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6"/>
      <c r="Z37" s="168"/>
      <c r="AA37" s="168"/>
      <c r="AB37" s="168"/>
      <c r="AC37" s="168"/>
      <c r="AD37" s="168"/>
      <c r="AE37" s="169"/>
      <c r="AF37" s="169"/>
      <c r="AG37" s="169"/>
      <c r="AH37" s="169"/>
      <c r="AI37" s="169"/>
      <c r="AJ37" s="169"/>
      <c r="AK37" s="169"/>
      <c r="AL37" s="169"/>
      <c r="AM37" s="169"/>
      <c r="AN37" s="352"/>
      <c r="AO37" s="361"/>
      <c r="AP37" s="169"/>
      <c r="AQ37" s="169"/>
      <c r="AR37" s="170"/>
      <c r="AS37" s="170"/>
      <c r="AT37" s="170"/>
      <c r="AU37" s="170"/>
      <c r="AV37" s="170"/>
      <c r="AW37" s="170"/>
      <c r="AX37" s="170"/>
      <c r="AY37" s="170"/>
      <c r="AZ37" s="170"/>
      <c r="BA37" s="52"/>
      <c r="BB37" s="53"/>
      <c r="BC37" s="258"/>
      <c r="BD37" s="363"/>
      <c r="BE37" s="336"/>
    </row>
    <row r="38" spans="1:57" ht="17.25" customHeight="1">
      <c r="A38" s="166"/>
      <c r="B38" s="286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6"/>
      <c r="Z38" s="168"/>
      <c r="AA38" s="168"/>
      <c r="AB38" s="168"/>
      <c r="AC38" s="168"/>
      <c r="AD38" s="168"/>
      <c r="AE38" s="169"/>
      <c r="AF38" s="169"/>
      <c r="AG38" s="169"/>
      <c r="AH38" s="169"/>
      <c r="AI38" s="169"/>
      <c r="AJ38" s="169"/>
      <c r="AK38" s="169"/>
      <c r="AL38" s="169"/>
      <c r="AM38" s="169"/>
      <c r="AN38" s="352"/>
      <c r="AO38" s="361"/>
      <c r="AP38" s="169"/>
      <c r="AQ38" s="169"/>
      <c r="AR38" s="170"/>
      <c r="AS38" s="170"/>
      <c r="AT38" s="170"/>
      <c r="AU38" s="170"/>
      <c r="AV38" s="170"/>
      <c r="AW38" s="170"/>
      <c r="AX38" s="170"/>
      <c r="AY38" s="170"/>
      <c r="AZ38" s="170"/>
      <c r="BA38" s="52"/>
      <c r="BB38" s="53"/>
      <c r="BC38" s="258"/>
      <c r="BD38" s="363"/>
      <c r="BE38" s="336"/>
    </row>
    <row r="39" spans="1:57" ht="17.25" customHeight="1">
      <c r="A39" s="166"/>
      <c r="B39" s="286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6"/>
      <c r="Z39" s="168"/>
      <c r="AA39" s="168"/>
      <c r="AB39" s="168"/>
      <c r="AC39" s="168"/>
      <c r="AD39" s="168"/>
      <c r="AE39" s="169"/>
      <c r="AF39" s="169"/>
      <c r="AG39" s="169"/>
      <c r="AH39" s="169"/>
      <c r="AI39" s="169"/>
      <c r="AJ39" s="169"/>
      <c r="AK39" s="169"/>
      <c r="AL39" s="169"/>
      <c r="AM39" s="169"/>
      <c r="AN39" s="352"/>
      <c r="AO39" s="361"/>
      <c r="AP39" s="169"/>
      <c r="AQ39" s="169"/>
      <c r="AR39" s="170"/>
      <c r="AS39" s="170"/>
      <c r="AT39" s="170"/>
      <c r="AU39" s="170"/>
      <c r="AV39" s="170"/>
      <c r="AW39" s="170"/>
      <c r="AX39" s="170"/>
      <c r="AY39" s="170"/>
      <c r="AZ39" s="170"/>
      <c r="BA39" s="52"/>
      <c r="BB39" s="53"/>
      <c r="BC39" s="258"/>
      <c r="BD39" s="363"/>
      <c r="BE39" s="336"/>
    </row>
    <row r="40" spans="1:57" ht="15">
      <c r="A40" s="166"/>
      <c r="B40" s="286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6"/>
      <c r="Z40" s="168"/>
      <c r="AA40" s="168"/>
      <c r="AB40" s="168"/>
      <c r="AC40" s="168"/>
      <c r="AD40" s="168"/>
      <c r="AE40" s="169"/>
      <c r="AF40" s="169"/>
      <c r="AG40" s="169"/>
      <c r="AH40" s="169"/>
      <c r="AI40" s="169"/>
      <c r="AJ40" s="169"/>
      <c r="AK40" s="169"/>
      <c r="AL40" s="169"/>
      <c r="AM40" s="169"/>
      <c r="AN40" s="312"/>
      <c r="AO40" s="313"/>
      <c r="AP40" s="169"/>
      <c r="AQ40" s="169"/>
      <c r="AR40" s="170"/>
      <c r="AS40" s="170"/>
      <c r="AT40" s="170"/>
      <c r="AU40" s="170"/>
      <c r="AV40" s="170"/>
      <c r="AW40" s="170"/>
      <c r="AX40" s="170"/>
      <c r="AY40" s="170"/>
      <c r="AZ40" s="170"/>
      <c r="BA40" s="52"/>
      <c r="BB40" s="52"/>
      <c r="BC40" s="258"/>
      <c r="BD40" s="363"/>
      <c r="BE40" s="336"/>
    </row>
    <row r="41" spans="1:57" ht="15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2"/>
      <c r="AB41" s="162"/>
      <c r="AC41" s="162"/>
      <c r="AD41" s="162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B41" s="137" t="s">
        <v>29</v>
      </c>
      <c r="BC41" s="276">
        <f>BC35</f>
        <v>52500</v>
      </c>
      <c r="BD41" s="277"/>
      <c r="BE41" s="278"/>
    </row>
    <row r="43" spans="1:57" ht="15">
      <c r="A43" s="245" t="s">
        <v>194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</row>
    <row r="44" spans="1:57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</row>
    <row r="45" spans="1:57" ht="30">
      <c r="A45" s="20" t="s">
        <v>18</v>
      </c>
      <c r="B45" s="280" t="s">
        <v>19</v>
      </c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1"/>
      <c r="Z45" s="48"/>
      <c r="AA45" s="48"/>
      <c r="AB45" s="48"/>
      <c r="AC45" s="48"/>
      <c r="AD45" s="48"/>
      <c r="AE45" s="48"/>
      <c r="AF45" s="48"/>
      <c r="AG45" s="48"/>
      <c r="AH45" s="49"/>
      <c r="AI45" s="279" t="s">
        <v>312</v>
      </c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1"/>
      <c r="BA45" s="46" t="s">
        <v>196</v>
      </c>
      <c r="BB45" s="46" t="s">
        <v>197</v>
      </c>
      <c r="BC45" s="279" t="s">
        <v>198</v>
      </c>
      <c r="BD45" s="280"/>
      <c r="BE45" s="281"/>
    </row>
    <row r="46" spans="1:57" ht="15">
      <c r="A46" s="52">
        <v>1</v>
      </c>
      <c r="B46" s="432">
        <v>2</v>
      </c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4"/>
      <c r="Z46" s="56"/>
      <c r="AA46" s="56"/>
      <c r="AB46" s="56"/>
      <c r="AC46" s="56"/>
      <c r="AD46" s="56"/>
      <c r="AE46" s="56"/>
      <c r="AF46" s="56"/>
      <c r="AG46" s="56"/>
      <c r="AH46" s="57"/>
      <c r="AI46" s="283">
        <v>3</v>
      </c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5"/>
      <c r="BA46" s="53">
        <v>4</v>
      </c>
      <c r="BB46" s="53">
        <v>5</v>
      </c>
      <c r="BC46" s="283">
        <v>6</v>
      </c>
      <c r="BD46" s="284"/>
      <c r="BE46" s="285"/>
    </row>
    <row r="47" spans="1:57" ht="15">
      <c r="A47" s="52">
        <v>1</v>
      </c>
      <c r="B47" s="379" t="s">
        <v>333</v>
      </c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431"/>
      <c r="Z47" s="48"/>
      <c r="AA47" s="48"/>
      <c r="AB47" s="48"/>
      <c r="AC47" s="48"/>
      <c r="AD47" s="48"/>
      <c r="AE47" s="48"/>
      <c r="AF47" s="48"/>
      <c r="AG47" s="48"/>
      <c r="AH47" s="49"/>
      <c r="AI47" s="155"/>
      <c r="AJ47" s="66"/>
      <c r="AK47" s="66"/>
      <c r="AL47" s="66"/>
      <c r="AM47" s="66"/>
      <c r="AN47" s="344"/>
      <c r="AO47" s="372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7"/>
      <c r="BA47" s="69"/>
      <c r="BB47" s="69"/>
      <c r="BC47" s="373">
        <v>28000</v>
      </c>
      <c r="BD47" s="374"/>
      <c r="BE47" s="375"/>
    </row>
    <row r="48" spans="1:57" ht="15">
      <c r="A48" s="72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8"/>
      <c r="Z48" s="48"/>
      <c r="AA48" s="48"/>
      <c r="AB48" s="48"/>
      <c r="AC48" s="48"/>
      <c r="AD48" s="48"/>
      <c r="AE48" s="48"/>
      <c r="AF48" s="48"/>
      <c r="AG48" s="48"/>
      <c r="AH48" s="49"/>
      <c r="AI48" s="155"/>
      <c r="AJ48" s="66"/>
      <c r="AK48" s="66"/>
      <c r="AL48" s="66"/>
      <c r="AM48" s="66"/>
      <c r="AN48" s="435"/>
      <c r="AO48" s="435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7"/>
      <c r="BA48" s="69"/>
      <c r="BB48" s="69"/>
      <c r="BC48" s="373"/>
      <c r="BD48" s="374"/>
      <c r="BE48" s="375"/>
    </row>
    <row r="49" spans="1:57" ht="15">
      <c r="A49" s="72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8"/>
      <c r="Z49" s="48"/>
      <c r="AA49" s="48"/>
      <c r="AB49" s="48"/>
      <c r="AC49" s="48"/>
      <c r="AD49" s="48"/>
      <c r="AE49" s="48"/>
      <c r="AF49" s="48"/>
      <c r="AG49" s="48"/>
      <c r="AH49" s="49"/>
      <c r="AI49" s="344"/>
      <c r="AJ49" s="435"/>
      <c r="AK49" s="435"/>
      <c r="AL49" s="435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5"/>
      <c r="AX49" s="435"/>
      <c r="AY49" s="435"/>
      <c r="AZ49" s="372"/>
      <c r="BA49" s="69"/>
      <c r="BB49" s="69"/>
      <c r="BC49" s="373"/>
      <c r="BD49" s="374"/>
      <c r="BE49" s="375"/>
    </row>
    <row r="50" spans="1:57" ht="15">
      <c r="A50" s="74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87"/>
      <c r="BB50" s="87" t="s">
        <v>29</v>
      </c>
      <c r="BC50" s="318">
        <f>BC47</f>
        <v>28000</v>
      </c>
      <c r="BD50" s="319"/>
      <c r="BE50" s="320"/>
    </row>
    <row r="54" spans="1:54" ht="15.75">
      <c r="A54" s="28" t="s">
        <v>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5" spans="1:54" ht="15.75">
      <c r="A55" s="28" t="s">
        <v>2</v>
      </c>
      <c r="B55" s="28"/>
      <c r="C55" s="28"/>
      <c r="D55" s="28"/>
      <c r="E55" s="174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24" t="s">
        <v>329</v>
      </c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8"/>
    </row>
    <row r="56" spans="1:54" ht="15.75">
      <c r="A56" s="28"/>
      <c r="B56" s="28"/>
      <c r="C56" s="28"/>
      <c r="D56" s="28"/>
      <c r="E56" s="175" t="s">
        <v>242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25" t="s">
        <v>243</v>
      </c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8"/>
    </row>
    <row r="57" spans="1:54" ht="15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</row>
    <row r="58" spans="1:54" ht="15.75">
      <c r="A58" s="28" t="s">
        <v>244</v>
      </c>
      <c r="B58" s="28"/>
      <c r="C58" s="28"/>
      <c r="D58" s="28"/>
      <c r="E58" s="174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24" t="s">
        <v>325</v>
      </c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8"/>
    </row>
    <row r="59" spans="1:54" ht="15.75">
      <c r="A59" s="28" t="s">
        <v>2</v>
      </c>
      <c r="B59" s="28"/>
      <c r="C59" s="28"/>
      <c r="D59" s="28"/>
      <c r="E59" s="175" t="s">
        <v>242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25" t="s">
        <v>243</v>
      </c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8"/>
    </row>
    <row r="60" spans="1:54" ht="15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</row>
    <row r="61" spans="1:54" ht="15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</row>
    <row r="62" spans="1:54" ht="15.75">
      <c r="A62" s="28" t="s">
        <v>245</v>
      </c>
      <c r="B62" s="28"/>
      <c r="C62" s="28"/>
      <c r="D62" s="174" t="s">
        <v>298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174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24" t="s">
        <v>299</v>
      </c>
      <c r="BB62" s="224"/>
    </row>
    <row r="63" spans="1:54" ht="15.75">
      <c r="A63" s="28"/>
      <c r="B63" s="28"/>
      <c r="C63" s="28"/>
      <c r="D63" s="28" t="s">
        <v>246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 t="s">
        <v>242</v>
      </c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25" t="s">
        <v>243</v>
      </c>
      <c r="BB63" s="225"/>
    </row>
  </sheetData>
  <sheetProtection/>
  <mergeCells count="84">
    <mergeCell ref="AO26:BA26"/>
    <mergeCell ref="BC26:BE26"/>
    <mergeCell ref="B23:Y23"/>
    <mergeCell ref="AN23:AO23"/>
    <mergeCell ref="BC23:BE23"/>
    <mergeCell ref="B24:Y24"/>
    <mergeCell ref="AN24:AO24"/>
    <mergeCell ref="B25:Y25"/>
    <mergeCell ref="AN25:AO25"/>
    <mergeCell ref="B21:Y21"/>
    <mergeCell ref="AN21:AO21"/>
    <mergeCell ref="BC21:BE21"/>
    <mergeCell ref="B22:Y22"/>
    <mergeCell ref="AN22:AO22"/>
    <mergeCell ref="BC22:BE22"/>
    <mergeCell ref="A17:BE17"/>
    <mergeCell ref="B19:Y19"/>
    <mergeCell ref="AN19:AO19"/>
    <mergeCell ref="BC19:BE19"/>
    <mergeCell ref="B20:Y20"/>
    <mergeCell ref="AN20:AO20"/>
    <mergeCell ref="BC20:BE20"/>
    <mergeCell ref="BC46:BE46"/>
    <mergeCell ref="BC50:BE50"/>
    <mergeCell ref="B48:Y48"/>
    <mergeCell ref="AN48:AO48"/>
    <mergeCell ref="BC48:BE48"/>
    <mergeCell ref="B49:Y49"/>
    <mergeCell ref="AI49:AZ49"/>
    <mergeCell ref="BC49:BE49"/>
    <mergeCell ref="BC47:BE47"/>
    <mergeCell ref="BC35:BE35"/>
    <mergeCell ref="AN39:AO39"/>
    <mergeCell ref="BC39:BE39"/>
    <mergeCell ref="BC34:BE34"/>
    <mergeCell ref="AN36:AO36"/>
    <mergeCell ref="BC36:BE36"/>
    <mergeCell ref="AN34:AO34"/>
    <mergeCell ref="AI45:AZ45"/>
    <mergeCell ref="BC45:BE45"/>
    <mergeCell ref="A8:D8"/>
    <mergeCell ref="BA1:BD1"/>
    <mergeCell ref="A4:BE4"/>
    <mergeCell ref="A5:BE5"/>
    <mergeCell ref="AP6:AY6"/>
    <mergeCell ref="E8:BB8"/>
    <mergeCell ref="A10:D10"/>
    <mergeCell ref="E10:BA10"/>
    <mergeCell ref="AN33:AO33"/>
    <mergeCell ref="BC33:BE33"/>
    <mergeCell ref="A30:BE30"/>
    <mergeCell ref="B32:Y32"/>
    <mergeCell ref="AN32:AO32"/>
    <mergeCell ref="BC32:BE32"/>
    <mergeCell ref="E13:BA13"/>
    <mergeCell ref="B37:Y37"/>
    <mergeCell ref="AN37:AO37"/>
    <mergeCell ref="BC37:BE37"/>
    <mergeCell ref="B35:Y35"/>
    <mergeCell ref="AN35:AO35"/>
    <mergeCell ref="B36:Y36"/>
    <mergeCell ref="B34:Y34"/>
    <mergeCell ref="A28:BE28"/>
    <mergeCell ref="B33:Y33"/>
    <mergeCell ref="B38:Y38"/>
    <mergeCell ref="AN38:AO38"/>
    <mergeCell ref="BC38:BE38"/>
    <mergeCell ref="B39:Y39"/>
    <mergeCell ref="AN58:BA58"/>
    <mergeCell ref="AN59:BA59"/>
    <mergeCell ref="A43:BE43"/>
    <mergeCell ref="B45:Y45"/>
    <mergeCell ref="BC40:BE40"/>
    <mergeCell ref="BC41:BE41"/>
    <mergeCell ref="BA62:BB62"/>
    <mergeCell ref="BA63:BB63"/>
    <mergeCell ref="AN55:BA55"/>
    <mergeCell ref="AN56:BA56"/>
    <mergeCell ref="B40:Y40"/>
    <mergeCell ref="AN40:AO40"/>
    <mergeCell ref="B47:Y47"/>
    <mergeCell ref="AN47:AO47"/>
    <mergeCell ref="B46:Y46"/>
    <mergeCell ref="AI46:AZ46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tabSelected="1" view="pageBreakPreview" zoomScaleSheetLayoutView="100" zoomScalePageLayoutView="0" workbookViewId="0" topLeftCell="A10">
      <selection activeCell="E14" sqref="E14:BA14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51" t="s">
        <v>7</v>
      </c>
      <c r="BB1" s="251"/>
      <c r="BC1" s="251"/>
      <c r="BD1" s="251"/>
      <c r="BE1" s="5"/>
    </row>
    <row r="2" spans="1:5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7"/>
      <c r="AN2" s="7"/>
      <c r="AO2" s="7"/>
      <c r="AP2" s="7"/>
      <c r="AQ2" s="7"/>
      <c r="AR2" s="7"/>
      <c r="AS2" s="1"/>
      <c r="AT2" s="7"/>
      <c r="AU2" s="7"/>
      <c r="AV2" s="7"/>
      <c r="AW2" s="1"/>
      <c r="AX2" s="7"/>
      <c r="AY2" s="7"/>
      <c r="AZ2" s="7"/>
      <c r="BA2" s="5"/>
      <c r="BB2" s="5"/>
      <c r="BC2" s="5"/>
      <c r="BD2" s="5"/>
      <c r="BE2" s="5"/>
    </row>
    <row r="3" spans="1:5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7"/>
      <c r="AN3" s="7"/>
      <c r="AO3" s="7"/>
      <c r="AP3" s="7"/>
      <c r="AQ3" s="7"/>
      <c r="AR3" s="7"/>
      <c r="AS3" s="1"/>
      <c r="AT3" s="7"/>
      <c r="AU3" s="7"/>
      <c r="AV3" s="7"/>
      <c r="AW3" s="1"/>
      <c r="AX3" s="7"/>
      <c r="AY3" s="7"/>
      <c r="AZ3" s="7"/>
      <c r="BA3" s="5"/>
      <c r="BB3" s="5"/>
      <c r="BC3" s="5"/>
      <c r="BD3" s="5"/>
      <c r="BE3" s="5"/>
    </row>
    <row r="4" spans="1:57" ht="15.7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5.75">
      <c r="A5" s="252" t="s">
        <v>323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</row>
    <row r="6" spans="1:57" ht="15.75">
      <c r="A6" s="252" t="s">
        <v>324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</row>
    <row r="7" spans="1:57" ht="15.75">
      <c r="A7" s="10"/>
      <c r="B7" s="10"/>
      <c r="C7" s="10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2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9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10" t="s">
        <v>3</v>
      </c>
      <c r="BA7" s="10"/>
      <c r="BB7" s="10"/>
      <c r="BC7" s="10"/>
      <c r="BD7" s="10"/>
      <c r="BE7" s="10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65.25" customHeight="1">
      <c r="A9" s="240" t="s">
        <v>15</v>
      </c>
      <c r="B9" s="241"/>
      <c r="C9" s="241"/>
      <c r="D9" s="241"/>
      <c r="E9" s="436" t="s">
        <v>330</v>
      </c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240" t="s">
        <v>0</v>
      </c>
      <c r="B11" s="241"/>
      <c r="C11" s="241"/>
      <c r="D11" s="241"/>
      <c r="E11" s="242" t="s">
        <v>304</v>
      </c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13"/>
      <c r="BC11" s="13"/>
      <c r="BD11" s="13"/>
      <c r="BE11" s="13"/>
    </row>
    <row r="12" spans="1:57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">
      <c r="A14" s="15" t="s">
        <v>16</v>
      </c>
      <c r="B14" s="15"/>
      <c r="C14" s="15"/>
      <c r="D14" s="15"/>
      <c r="E14" s="244" t="s">
        <v>322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16"/>
      <c r="BC14" s="16"/>
      <c r="BD14" s="16"/>
      <c r="BE14" s="16"/>
    </row>
    <row r="15" spans="1:57" ht="15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91"/>
      <c r="BB16" s="91"/>
      <c r="BC16" s="91"/>
      <c r="BD16" s="91"/>
      <c r="BE16" s="91"/>
    </row>
    <row r="17" spans="1:57" ht="15">
      <c r="A17" s="245" t="s">
        <v>200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</row>
    <row r="18" spans="1:57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60.75" customHeight="1">
      <c r="A19" s="20" t="s">
        <v>18</v>
      </c>
      <c r="B19" s="280" t="s">
        <v>19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1"/>
      <c r="Z19" s="48"/>
      <c r="AA19" s="48"/>
      <c r="AB19" s="48"/>
      <c r="AC19" s="48"/>
      <c r="AD19" s="49"/>
      <c r="AE19" s="94" t="s">
        <v>49</v>
      </c>
      <c r="AF19" s="48"/>
      <c r="AG19" s="48"/>
      <c r="AH19" s="48"/>
      <c r="AI19" s="48"/>
      <c r="AJ19" s="48"/>
      <c r="AK19" s="48"/>
      <c r="AL19" s="48"/>
      <c r="AM19" s="48"/>
      <c r="AN19" s="280" t="s">
        <v>201</v>
      </c>
      <c r="AO19" s="280"/>
      <c r="AP19" s="48"/>
      <c r="AQ19" s="49"/>
      <c r="AR19" s="94" t="s">
        <v>126</v>
      </c>
      <c r="AS19" s="48"/>
      <c r="AT19" s="48"/>
      <c r="AU19" s="48"/>
      <c r="AV19" s="48"/>
      <c r="AW19" s="48"/>
      <c r="AX19" s="48"/>
      <c r="AY19" s="48"/>
      <c r="AZ19" s="48"/>
      <c r="BA19" s="20" t="s">
        <v>202</v>
      </c>
      <c r="BB19" s="46" t="s">
        <v>203</v>
      </c>
      <c r="BC19" s="279" t="s">
        <v>204</v>
      </c>
      <c r="BD19" s="280"/>
      <c r="BE19" s="281"/>
    </row>
    <row r="20" spans="1:57" ht="15">
      <c r="A20" s="105">
        <v>1</v>
      </c>
      <c r="B20" s="390">
        <v>2</v>
      </c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100"/>
      <c r="AA20" s="100"/>
      <c r="AB20" s="100"/>
      <c r="AC20" s="100"/>
      <c r="AD20" s="101"/>
      <c r="AE20" s="99">
        <v>2</v>
      </c>
      <c r="AF20" s="100"/>
      <c r="AG20" s="100"/>
      <c r="AH20" s="100"/>
      <c r="AI20" s="100"/>
      <c r="AJ20" s="100"/>
      <c r="AK20" s="100"/>
      <c r="AL20" s="100"/>
      <c r="AM20" s="100"/>
      <c r="AN20" s="390">
        <v>3</v>
      </c>
      <c r="AO20" s="337"/>
      <c r="AP20" s="105"/>
      <c r="AQ20" s="105"/>
      <c r="AR20" s="143"/>
      <c r="AS20" s="143"/>
      <c r="AT20" s="143"/>
      <c r="AU20" s="143"/>
      <c r="AV20" s="143"/>
      <c r="AW20" s="143"/>
      <c r="AX20" s="143"/>
      <c r="AY20" s="143"/>
      <c r="AZ20" s="143"/>
      <c r="BA20" s="156">
        <v>4</v>
      </c>
      <c r="BB20" s="100">
        <v>5</v>
      </c>
      <c r="BC20" s="369">
        <v>6</v>
      </c>
      <c r="BD20" s="370"/>
      <c r="BE20" s="371"/>
    </row>
    <row r="21" spans="1:57" ht="15" customHeight="1">
      <c r="A21" s="72"/>
      <c r="B21" s="286" t="s">
        <v>303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8"/>
      <c r="Z21" s="48"/>
      <c r="AA21" s="48"/>
      <c r="AB21" s="48"/>
      <c r="AC21" s="48"/>
      <c r="AD21" s="49"/>
      <c r="AE21" s="94"/>
      <c r="AF21" s="48"/>
      <c r="AG21" s="48"/>
      <c r="AH21" s="48"/>
      <c r="AI21" s="48"/>
      <c r="AJ21" s="48"/>
      <c r="AK21" s="48"/>
      <c r="AL21" s="48"/>
      <c r="AM21" s="48"/>
      <c r="AN21" s="279"/>
      <c r="AO21" s="281"/>
      <c r="AP21" s="48"/>
      <c r="AQ21" s="49"/>
      <c r="AR21" s="157"/>
      <c r="AS21" s="56"/>
      <c r="AT21" s="56"/>
      <c r="AU21" s="56"/>
      <c r="AV21" s="56"/>
      <c r="AW21" s="56"/>
      <c r="AX21" s="56"/>
      <c r="AY21" s="56"/>
      <c r="AZ21" s="56"/>
      <c r="BA21" s="158"/>
      <c r="BB21" s="157">
        <v>31.5</v>
      </c>
      <c r="BC21" s="258"/>
      <c r="BD21" s="259"/>
      <c r="BE21" s="260"/>
    </row>
    <row r="22" spans="1:57" ht="15" customHeight="1">
      <c r="A22" s="159"/>
      <c r="B22" s="286" t="s">
        <v>302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8"/>
      <c r="Z22" s="48"/>
      <c r="AA22" s="48"/>
      <c r="AB22" s="48"/>
      <c r="AC22" s="48"/>
      <c r="AD22" s="49"/>
      <c r="AE22" s="94"/>
      <c r="AF22" s="48"/>
      <c r="AG22" s="48"/>
      <c r="AH22" s="48"/>
      <c r="AI22" s="48"/>
      <c r="AJ22" s="48"/>
      <c r="AK22" s="48"/>
      <c r="AL22" s="48"/>
      <c r="AM22" s="48"/>
      <c r="AN22" s="279"/>
      <c r="AO22" s="281"/>
      <c r="AP22" s="48"/>
      <c r="AQ22" s="49"/>
      <c r="AR22" s="157"/>
      <c r="AS22" s="56"/>
      <c r="AT22" s="56"/>
      <c r="AU22" s="56"/>
      <c r="AV22" s="56"/>
      <c r="AW22" s="56"/>
      <c r="AX22" s="56"/>
      <c r="AY22" s="56"/>
      <c r="AZ22" s="56"/>
      <c r="BA22" s="158"/>
      <c r="BB22" s="157">
        <v>105</v>
      </c>
      <c r="BC22" s="258"/>
      <c r="BD22" s="259"/>
      <c r="BE22" s="260"/>
    </row>
    <row r="23" spans="1:57" ht="15" customHeight="1">
      <c r="A23" s="72"/>
      <c r="B23" s="286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8"/>
      <c r="Z23" s="48"/>
      <c r="AA23" s="48"/>
      <c r="AB23" s="48"/>
      <c r="AC23" s="48"/>
      <c r="AD23" s="49"/>
      <c r="AE23" s="94"/>
      <c r="AF23" s="48"/>
      <c r="AG23" s="48"/>
      <c r="AH23" s="48"/>
      <c r="AI23" s="48"/>
      <c r="AJ23" s="48"/>
      <c r="AK23" s="48"/>
      <c r="AL23" s="48"/>
      <c r="AM23" s="48"/>
      <c r="AN23" s="352"/>
      <c r="AO23" s="354"/>
      <c r="AP23" s="48"/>
      <c r="AQ23" s="49"/>
      <c r="AR23" s="157"/>
      <c r="AS23" s="56"/>
      <c r="AT23" s="56"/>
      <c r="AU23" s="56"/>
      <c r="AV23" s="56"/>
      <c r="AW23" s="56"/>
      <c r="AX23" s="56"/>
      <c r="AY23" s="56"/>
      <c r="AZ23" s="56"/>
      <c r="BA23" s="52"/>
      <c r="BB23" s="53"/>
      <c r="BC23" s="258"/>
      <c r="BD23" s="259"/>
      <c r="BE23" s="260"/>
    </row>
    <row r="24" spans="1:57" ht="15" customHeight="1">
      <c r="A24" s="72"/>
      <c r="B24" s="286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8"/>
      <c r="Z24" s="168"/>
      <c r="AA24" s="168"/>
      <c r="AB24" s="168"/>
      <c r="AC24" s="168"/>
      <c r="AD24" s="168"/>
      <c r="AE24" s="169"/>
      <c r="AF24" s="169"/>
      <c r="AG24" s="169"/>
      <c r="AH24" s="169"/>
      <c r="AI24" s="169"/>
      <c r="AJ24" s="169"/>
      <c r="AK24" s="169"/>
      <c r="AL24" s="169"/>
      <c r="AM24" s="169"/>
      <c r="AN24" s="352"/>
      <c r="AO24" s="354"/>
      <c r="AP24" s="169"/>
      <c r="AQ24" s="169"/>
      <c r="AR24" s="170"/>
      <c r="AS24" s="170"/>
      <c r="AT24" s="170"/>
      <c r="AU24" s="170"/>
      <c r="AV24" s="170"/>
      <c r="AW24" s="170"/>
      <c r="AX24" s="170"/>
      <c r="AY24" s="170"/>
      <c r="AZ24" s="170"/>
      <c r="BA24" s="52"/>
      <c r="BB24" s="203"/>
      <c r="BC24" s="258"/>
      <c r="BD24" s="259"/>
      <c r="BE24" s="260"/>
    </row>
    <row r="25" spans="1:57" ht="15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2"/>
      <c r="AB25" s="162"/>
      <c r="AC25" s="162"/>
      <c r="AD25" s="162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7"/>
      <c r="BB25" s="137" t="s">
        <v>29</v>
      </c>
      <c r="BC25" s="276">
        <v>28700</v>
      </c>
      <c r="BD25" s="277"/>
      <c r="BE25" s="278"/>
    </row>
    <row r="26" spans="1:57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</row>
    <row r="27" spans="1:57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</row>
    <row r="29" spans="1:54" ht="15.75">
      <c r="A29" s="28" t="s">
        <v>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ht="15.75">
      <c r="A30" s="28" t="s">
        <v>2</v>
      </c>
      <c r="B30" s="28"/>
      <c r="C30" s="28"/>
      <c r="D30" s="28"/>
      <c r="E30" s="174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24" t="s">
        <v>329</v>
      </c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8"/>
    </row>
    <row r="31" spans="1:54" ht="15.75">
      <c r="A31" s="28"/>
      <c r="B31" s="28"/>
      <c r="C31" s="28"/>
      <c r="D31" s="28"/>
      <c r="E31" s="175" t="s">
        <v>242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25" t="s">
        <v>243</v>
      </c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8"/>
    </row>
    <row r="32" spans="1:54" ht="15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ht="15.75">
      <c r="A33" s="28" t="s">
        <v>244</v>
      </c>
      <c r="B33" s="28"/>
      <c r="C33" s="28"/>
      <c r="D33" s="28"/>
      <c r="E33" s="174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24" t="s">
        <v>325</v>
      </c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8"/>
    </row>
    <row r="34" spans="1:54" ht="15.75">
      <c r="A34" s="28" t="s">
        <v>2</v>
      </c>
      <c r="B34" s="28"/>
      <c r="C34" s="28"/>
      <c r="D34" s="28"/>
      <c r="E34" s="175" t="s">
        <v>242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25" t="s">
        <v>243</v>
      </c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8"/>
    </row>
    <row r="35" spans="1:54" ht="15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15.75">
      <c r="A37" s="28" t="s">
        <v>245</v>
      </c>
      <c r="B37" s="28"/>
      <c r="C37" s="28"/>
      <c r="D37" s="174" t="s">
        <v>298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74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24" t="s">
        <v>299</v>
      </c>
      <c r="BB37" s="224"/>
    </row>
    <row r="38" spans="1:54" ht="15.75">
      <c r="A38" s="28"/>
      <c r="B38" s="28"/>
      <c r="C38" s="28"/>
      <c r="D38" s="28" t="s">
        <v>246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 t="s">
        <v>242</v>
      </c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25" t="s">
        <v>243</v>
      </c>
      <c r="BB38" s="225"/>
    </row>
  </sheetData>
  <sheetProtection/>
  <mergeCells count="35">
    <mergeCell ref="BA1:BD1"/>
    <mergeCell ref="A5:BE5"/>
    <mergeCell ref="A6:BE6"/>
    <mergeCell ref="AP7:AY7"/>
    <mergeCell ref="B20:Y20"/>
    <mergeCell ref="AN20:AO20"/>
    <mergeCell ref="A9:D9"/>
    <mergeCell ref="E9:BB9"/>
    <mergeCell ref="E14:BA14"/>
    <mergeCell ref="A17:BE17"/>
    <mergeCell ref="B19:Y19"/>
    <mergeCell ref="B23:Y23"/>
    <mergeCell ref="AN23:AO23"/>
    <mergeCell ref="A11:D11"/>
    <mergeCell ref="B21:Y21"/>
    <mergeCell ref="E11:BA11"/>
    <mergeCell ref="AN21:AO21"/>
    <mergeCell ref="AN19:AO19"/>
    <mergeCell ref="B22:Y22"/>
    <mergeCell ref="BA37:BB37"/>
    <mergeCell ref="BC20:BE20"/>
    <mergeCell ref="BA38:BB38"/>
    <mergeCell ref="AN31:BA31"/>
    <mergeCell ref="BC25:BE25"/>
    <mergeCell ref="BC21:BE21"/>
    <mergeCell ref="B24:Y24"/>
    <mergeCell ref="BC19:BE19"/>
    <mergeCell ref="AN24:AO24"/>
    <mergeCell ref="BC24:BE24"/>
    <mergeCell ref="AN33:BA33"/>
    <mergeCell ref="AN34:BA34"/>
    <mergeCell ref="AN30:BA30"/>
    <mergeCell ref="BC23:BE23"/>
    <mergeCell ref="BC22:BE22"/>
    <mergeCell ref="AN22:AO22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BG415"/>
  <sheetViews>
    <sheetView view="pageBreakPreview" zoomScaleSheetLayoutView="100" zoomScalePageLayoutView="0" workbookViewId="0" topLeftCell="A243">
      <selection activeCell="A263" sqref="A263:BE263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58" width="16.75390625" style="6" customWidth="1"/>
    <col min="59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51" t="s">
        <v>7</v>
      </c>
      <c r="BB1" s="251"/>
      <c r="BC1" s="251"/>
      <c r="BD1" s="251"/>
      <c r="BE1" s="5"/>
    </row>
    <row r="2" spans="1:59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4"/>
      <c r="AN2" s="4"/>
      <c r="AO2" s="4"/>
      <c r="AP2" s="4"/>
      <c r="AQ2" s="4"/>
      <c r="AR2" s="4"/>
      <c r="AS2" s="1"/>
      <c r="AT2" s="4"/>
      <c r="AU2" s="4"/>
      <c r="AV2" s="4"/>
      <c r="AW2" s="1"/>
      <c r="AX2" s="4"/>
      <c r="AY2" s="4"/>
      <c r="AZ2" s="4" t="s">
        <v>8</v>
      </c>
      <c r="BA2" s="5"/>
      <c r="BB2" s="251" t="s">
        <v>9</v>
      </c>
      <c r="BC2" s="251"/>
      <c r="BD2" s="251"/>
      <c r="BE2" s="251"/>
      <c r="BF2" s="402"/>
      <c r="BG2" s="402"/>
    </row>
    <row r="3" spans="1:5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7"/>
      <c r="AN3" s="7"/>
      <c r="AO3" s="7"/>
      <c r="AP3" s="7"/>
      <c r="AQ3" s="7"/>
      <c r="AR3" s="7"/>
      <c r="AS3" s="1"/>
      <c r="AT3" s="7"/>
      <c r="AU3" s="7"/>
      <c r="AV3" s="7"/>
      <c r="AW3" s="1"/>
      <c r="AX3" s="7"/>
      <c r="AY3" s="7"/>
      <c r="AZ3" s="7" t="s">
        <v>10</v>
      </c>
      <c r="BA3" s="5"/>
      <c r="BB3" s="251" t="s">
        <v>11</v>
      </c>
      <c r="BC3" s="251"/>
      <c r="BD3" s="251"/>
      <c r="BE3" s="251"/>
      <c r="BF3" s="402"/>
      <c r="BG3" s="402"/>
    </row>
    <row r="4" spans="1:57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  <c r="AM4" s="7"/>
      <c r="AN4" s="7"/>
      <c r="AO4" s="7"/>
      <c r="AP4" s="7"/>
      <c r="AQ4" s="7"/>
      <c r="AR4" s="7"/>
      <c r="AS4" s="1"/>
      <c r="AT4" s="7"/>
      <c r="AU4" s="7"/>
      <c r="AV4" s="7"/>
      <c r="AW4" s="1"/>
      <c r="AX4" s="7"/>
      <c r="AY4" s="7"/>
      <c r="AZ4" s="7"/>
      <c r="BA4" s="5"/>
      <c r="BB4" s="5" t="s">
        <v>12</v>
      </c>
      <c r="BC4" s="5"/>
      <c r="BD4" s="5"/>
      <c r="BE4" s="5"/>
    </row>
    <row r="5" spans="1:5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1"/>
      <c r="AM5" s="7"/>
      <c r="AN5" s="7"/>
      <c r="AO5" s="7"/>
      <c r="AP5" s="7"/>
      <c r="AQ5" s="7"/>
      <c r="AR5" s="7"/>
      <c r="AS5" s="1"/>
      <c r="AT5" s="7"/>
      <c r="AU5" s="7"/>
      <c r="AV5" s="7"/>
      <c r="AW5" s="1"/>
      <c r="AX5" s="7"/>
      <c r="AY5" s="7"/>
      <c r="AZ5" s="7"/>
      <c r="BA5" s="5"/>
      <c r="BB5" s="5"/>
      <c r="BC5" s="5"/>
      <c r="BD5" s="5"/>
      <c r="BE5" s="5"/>
    </row>
    <row r="6" spans="1:57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2"/>
      <c r="AC6" s="2"/>
      <c r="AD6" s="2"/>
      <c r="AE6" s="2"/>
      <c r="AF6" s="2"/>
      <c r="AG6" s="2"/>
      <c r="AH6" s="2"/>
      <c r="AI6" s="2"/>
      <c r="AJ6" s="2"/>
      <c r="AK6" s="2"/>
      <c r="AL6" s="1"/>
      <c r="AM6" s="7"/>
      <c r="AN6" s="7"/>
      <c r="AO6" s="7"/>
      <c r="AP6" s="7"/>
      <c r="AQ6" s="7"/>
      <c r="AR6" s="7"/>
      <c r="AS6" s="1"/>
      <c r="AT6" s="7"/>
      <c r="AU6" s="7"/>
      <c r="AV6" s="7"/>
      <c r="AW6" s="1"/>
      <c r="AX6" s="7"/>
      <c r="AY6" s="7"/>
      <c r="AZ6" s="7"/>
      <c r="BA6" s="5"/>
      <c r="BB6" s="5"/>
      <c r="BC6" s="5"/>
      <c r="BD6" s="5"/>
      <c r="BE6" s="5"/>
    </row>
    <row r="7" spans="1:57" ht="15.7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15.75">
      <c r="A8" s="252" t="s">
        <v>13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</row>
    <row r="9" spans="1:57" ht="15.75">
      <c r="A9" s="252" t="s">
        <v>14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</row>
    <row r="10" spans="1:57" ht="15.75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2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10" t="s">
        <v>3</v>
      </c>
      <c r="BA10" s="10"/>
      <c r="BB10" s="10"/>
      <c r="BC10" s="10"/>
      <c r="BD10" s="10"/>
      <c r="BE10" s="10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240" t="s">
        <v>15</v>
      </c>
      <c r="B12" s="241"/>
      <c r="C12" s="241"/>
      <c r="D12" s="241"/>
      <c r="E12" s="242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13"/>
      <c r="BC12" s="13"/>
      <c r="BD12" s="13"/>
      <c r="BE12" s="13"/>
    </row>
    <row r="13" spans="1:5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">
      <c r="A14" s="240" t="s">
        <v>0</v>
      </c>
      <c r="B14" s="241"/>
      <c r="C14" s="241"/>
      <c r="D14" s="241"/>
      <c r="E14" s="242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13"/>
      <c r="BC14" s="13"/>
      <c r="BD14" s="13"/>
      <c r="BE14" s="13"/>
    </row>
    <row r="15" spans="1:57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t="15">
      <c r="A17" s="15" t="s">
        <v>16</v>
      </c>
      <c r="B17" s="15"/>
      <c r="C17" s="15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6"/>
      <c r="BC17" s="16"/>
      <c r="BD17" s="16"/>
      <c r="BE17" s="16"/>
    </row>
    <row r="18" spans="1:57" ht="15">
      <c r="A18" s="15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5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</row>
    <row r="20" spans="1:57" ht="15">
      <c r="A20" s="246" t="s">
        <v>17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</row>
    <row r="21" spans="1:57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30">
      <c r="A22" s="20" t="s">
        <v>18</v>
      </c>
      <c r="B22" s="295" t="s">
        <v>19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96" t="s">
        <v>20</v>
      </c>
      <c r="AO22" s="24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1" t="s">
        <v>21</v>
      </c>
      <c r="BB22" s="21" t="s">
        <v>22</v>
      </c>
      <c r="BC22" s="19"/>
      <c r="BD22" s="19"/>
      <c r="BE22" s="19"/>
    </row>
    <row r="23" spans="1:57" ht="15">
      <c r="A23" s="22"/>
      <c r="B23" s="297">
        <v>1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98">
        <v>2</v>
      </c>
      <c r="AO23" s="237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3">
        <v>3</v>
      </c>
      <c r="BB23" s="23">
        <v>4</v>
      </c>
      <c r="BC23" s="19"/>
      <c r="BD23" s="19"/>
      <c r="BE23" s="19"/>
    </row>
    <row r="24" spans="1:57" ht="15" customHeight="1">
      <c r="A24" s="22">
        <v>1</v>
      </c>
      <c r="B24" s="296" t="s">
        <v>23</v>
      </c>
      <c r="C24" s="295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49"/>
      <c r="AO24" s="24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24"/>
      <c r="BB24" s="24"/>
      <c r="BC24" s="19"/>
      <c r="BD24" s="19"/>
      <c r="BE24" s="19"/>
    </row>
    <row r="25" spans="1:57" ht="36" customHeight="1">
      <c r="A25" s="22">
        <v>2</v>
      </c>
      <c r="B25" s="489" t="s">
        <v>24</v>
      </c>
      <c r="C25" s="413"/>
      <c r="D25" s="413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249"/>
      <c r="AO25" s="24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4"/>
      <c r="BB25" s="24"/>
      <c r="BC25" s="19"/>
      <c r="BD25" s="19"/>
      <c r="BE25" s="19"/>
    </row>
    <row r="26" spans="1:57" ht="15">
      <c r="A26" s="22"/>
      <c r="B26" s="295" t="s">
        <v>25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61"/>
      <c r="AO26" s="262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24"/>
      <c r="BB26" s="24"/>
      <c r="BC26" s="19"/>
      <c r="BD26" s="19"/>
      <c r="BE26" s="19"/>
    </row>
    <row r="27" spans="1:57" ht="15">
      <c r="A27" s="22"/>
      <c r="B27" s="295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261"/>
      <c r="AO27" s="262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24"/>
      <c r="BB27" s="24"/>
      <c r="BC27" s="19"/>
      <c r="BD27" s="19"/>
      <c r="BE27" s="19"/>
    </row>
    <row r="28" spans="1:57" ht="15">
      <c r="A28" s="22">
        <v>3</v>
      </c>
      <c r="B28" s="295" t="s">
        <v>26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271"/>
      <c r="AO28" s="271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24"/>
      <c r="BB28" s="24"/>
      <c r="BC28" s="19"/>
      <c r="BD28" s="19"/>
      <c r="BE28" s="19"/>
    </row>
    <row r="29" spans="1:57" ht="15">
      <c r="A29" s="22"/>
      <c r="B29" s="295" t="s">
        <v>25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61"/>
      <c r="AO29" s="262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24"/>
      <c r="BB29" s="24"/>
      <c r="BC29" s="19"/>
      <c r="BD29" s="19"/>
      <c r="BE29" s="19"/>
    </row>
    <row r="30" spans="1:57" ht="15">
      <c r="A30" s="22"/>
      <c r="B30" s="295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261"/>
      <c r="AO30" s="262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24"/>
      <c r="BB30" s="24"/>
      <c r="BC30" s="19"/>
      <c r="BD30" s="19"/>
      <c r="BE30" s="19"/>
    </row>
    <row r="31" spans="1:57" ht="15">
      <c r="A31" s="22"/>
      <c r="B31" s="295" t="s">
        <v>27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261"/>
      <c r="AO31" s="262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24"/>
      <c r="BB31" s="24"/>
      <c r="BC31" s="19"/>
      <c r="BD31" s="19"/>
      <c r="BE31" s="19"/>
    </row>
    <row r="32" spans="1:57" ht="15">
      <c r="A32" s="22"/>
      <c r="B32" s="295" t="s">
        <v>25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261"/>
      <c r="AO32" s="262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24"/>
      <c r="BB32" s="24"/>
      <c r="BC32" s="19"/>
      <c r="BD32" s="19"/>
      <c r="BE32" s="19"/>
    </row>
    <row r="33" spans="1:57" ht="15">
      <c r="A33" s="22"/>
      <c r="B33" s="295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261"/>
      <c r="AO33" s="262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24"/>
      <c r="BB33" s="24"/>
      <c r="BC33" s="19"/>
      <c r="BD33" s="19"/>
      <c r="BE33" s="19"/>
    </row>
    <row r="34" spans="1:57" ht="15">
      <c r="A34" s="22">
        <v>4</v>
      </c>
      <c r="B34" s="295" t="s">
        <v>28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261"/>
      <c r="AO34" s="262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24"/>
      <c r="BB34" s="24"/>
      <c r="BC34" s="19"/>
      <c r="BD34" s="19"/>
      <c r="BE34" s="19"/>
    </row>
    <row r="35" spans="1:57" ht="15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25" t="s">
        <v>29</v>
      </c>
      <c r="BB35" s="26">
        <f>SUM(BB24:BB34)</f>
        <v>0</v>
      </c>
      <c r="BC35" s="19"/>
      <c r="BD35" s="19"/>
      <c r="BE35" s="19"/>
    </row>
    <row r="36" spans="1:57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5">
      <c r="A37" s="27" t="s">
        <v>30</v>
      </c>
      <c r="B37" s="27"/>
      <c r="C37" s="27"/>
      <c r="D37" s="27"/>
      <c r="E37" s="27"/>
      <c r="F37" s="2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ht="15">
      <c r="A38" s="27"/>
      <c r="B38" s="27"/>
      <c r="C38" s="27"/>
      <c r="D38" s="27"/>
      <c r="E38" s="27"/>
      <c r="F38" s="2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ht="15">
      <c r="A39" s="27"/>
      <c r="B39" s="27"/>
      <c r="C39" s="27"/>
      <c r="D39" s="27"/>
      <c r="E39" s="27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ht="15.75">
      <c r="A40" s="28" t="s">
        <v>31</v>
      </c>
      <c r="B40" s="28"/>
      <c r="C40" s="28"/>
      <c r="D40" s="28"/>
      <c r="E40" s="27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ht="15">
      <c r="A41" s="27"/>
      <c r="B41" s="27"/>
      <c r="C41" s="27"/>
      <c r="D41" s="27"/>
      <c r="E41" s="27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35">
      <c r="A42" s="29" t="s">
        <v>32</v>
      </c>
      <c r="B42" s="266" t="s">
        <v>33</v>
      </c>
      <c r="C42" s="267"/>
      <c r="D42" s="21" t="s">
        <v>34</v>
      </c>
      <c r="E42" s="21" t="s">
        <v>35</v>
      </c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ht="15">
      <c r="A43" s="30">
        <v>1</v>
      </c>
      <c r="B43" s="268">
        <v>2</v>
      </c>
      <c r="C43" s="269"/>
      <c r="D43" s="30">
        <v>3</v>
      </c>
      <c r="E43" s="30">
        <v>4</v>
      </c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ht="15">
      <c r="A44" s="24"/>
      <c r="B44" s="261"/>
      <c r="C44" s="262"/>
      <c r="D44" s="24"/>
      <c r="E44" s="24"/>
      <c r="F44" s="2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ht="15">
      <c r="A45" s="24"/>
      <c r="B45" s="261"/>
      <c r="C45" s="262"/>
      <c r="D45" s="24"/>
      <c r="E45" s="24"/>
      <c r="F45" s="2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5">
      <c r="A46" s="270" t="s">
        <v>36</v>
      </c>
      <c r="B46" s="271"/>
      <c r="C46" s="262"/>
      <c r="D46" s="31"/>
      <c r="E46" s="31"/>
      <c r="F46" s="2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 ht="15">
      <c r="A50" s="245" t="s">
        <v>37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</row>
    <row r="51" spans="1:57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5" customHeight="1">
      <c r="A52" s="481" t="s">
        <v>32</v>
      </c>
      <c r="B52" s="448" t="s">
        <v>38</v>
      </c>
      <c r="C52" s="249"/>
      <c r="D52" s="249"/>
      <c r="E52" s="483" t="s">
        <v>39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486" t="s">
        <v>40</v>
      </c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475" t="s">
        <v>41</v>
      </c>
      <c r="AO52" s="249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477" t="s">
        <v>42</v>
      </c>
      <c r="BB52" s="32"/>
      <c r="BC52" s="32"/>
      <c r="BD52" s="32"/>
      <c r="BE52" s="32"/>
    </row>
    <row r="53" spans="1:57" ht="15">
      <c r="A53" s="481"/>
      <c r="B53" s="249"/>
      <c r="C53" s="249"/>
      <c r="D53" s="249"/>
      <c r="E53" s="484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487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476"/>
      <c r="AO53" s="249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478"/>
      <c r="BB53" s="32"/>
      <c r="BC53" s="32"/>
      <c r="BD53" s="32"/>
      <c r="BE53" s="32"/>
    </row>
    <row r="54" spans="1:57" ht="51" customHeight="1">
      <c r="A54" s="481"/>
      <c r="B54" s="249"/>
      <c r="C54" s="249"/>
      <c r="D54" s="249"/>
      <c r="E54" s="484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487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476"/>
      <c r="AO54" s="249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479"/>
      <c r="BB54" s="32"/>
      <c r="BC54" s="32"/>
      <c r="BD54" s="32"/>
      <c r="BE54" s="32"/>
    </row>
    <row r="55" spans="1:57" ht="15" customHeight="1" hidden="1">
      <c r="A55" s="481"/>
      <c r="B55" s="249"/>
      <c r="C55" s="249"/>
      <c r="D55" s="249"/>
      <c r="E55" s="484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487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476"/>
      <c r="AO55" s="249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5"/>
      <c r="BB55" s="32"/>
      <c r="BC55" s="32"/>
      <c r="BD55" s="32"/>
      <c r="BE55" s="32"/>
    </row>
    <row r="56" spans="1:57" ht="15" customHeight="1" hidden="1">
      <c r="A56" s="481"/>
      <c r="B56" s="249"/>
      <c r="C56" s="249"/>
      <c r="D56" s="249"/>
      <c r="E56" s="485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488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476"/>
      <c r="AO56" s="249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5"/>
      <c r="BB56" s="32"/>
      <c r="BC56" s="32"/>
      <c r="BD56" s="32"/>
      <c r="BE56" s="32"/>
    </row>
    <row r="57" spans="1:57" ht="15">
      <c r="A57" s="34">
        <v>1</v>
      </c>
      <c r="B57" s="475">
        <v>2</v>
      </c>
      <c r="C57" s="249"/>
      <c r="D57" s="249"/>
      <c r="E57" s="36">
        <v>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4">
        <v>4</v>
      </c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480">
        <v>5</v>
      </c>
      <c r="AO57" s="249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5">
        <v>6</v>
      </c>
      <c r="BB57" s="32"/>
      <c r="BC57" s="32"/>
      <c r="BD57" s="32"/>
      <c r="BE57" s="32"/>
    </row>
    <row r="58" spans="1:57" ht="90" customHeight="1">
      <c r="A58" s="34" t="s">
        <v>43</v>
      </c>
      <c r="B58" s="481" t="s">
        <v>44</v>
      </c>
      <c r="C58" s="249"/>
      <c r="D58" s="249"/>
      <c r="E58" s="37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8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480"/>
      <c r="AO58" s="249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5"/>
      <c r="BB58" s="32"/>
      <c r="BC58" s="32"/>
      <c r="BD58" s="32"/>
      <c r="BE58" s="32"/>
    </row>
    <row r="59" spans="1:57" ht="15">
      <c r="A59" s="34"/>
      <c r="B59" s="480"/>
      <c r="C59" s="249"/>
      <c r="D59" s="249"/>
      <c r="E59" s="33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3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482"/>
      <c r="AO59" s="26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5"/>
      <c r="BB59" s="32"/>
      <c r="BC59" s="32"/>
      <c r="BD59" s="32"/>
      <c r="BE59" s="32"/>
    </row>
    <row r="60" spans="1:57" ht="15">
      <c r="A60" s="39"/>
      <c r="B60" s="40"/>
      <c r="C60" s="41"/>
      <c r="D60" s="41"/>
      <c r="E60" s="4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4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43" t="s">
        <v>29</v>
      </c>
      <c r="AO60" s="41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44">
        <v>0</v>
      </c>
      <c r="BB60" s="32"/>
      <c r="BC60" s="32"/>
      <c r="BD60" s="32"/>
      <c r="BE60" s="32"/>
    </row>
    <row r="61" spans="1:57" ht="15">
      <c r="A61" s="39"/>
      <c r="B61" s="40"/>
      <c r="C61" s="41"/>
      <c r="D61" s="41"/>
      <c r="E61" s="4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4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43"/>
      <c r="AO61" s="41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45"/>
      <c r="BB61" s="32"/>
      <c r="BC61" s="32"/>
      <c r="BD61" s="32"/>
      <c r="BE61" s="32"/>
    </row>
    <row r="62" spans="1:57" ht="15">
      <c r="A62" s="301" t="s">
        <v>45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</row>
    <row r="63" spans="1:57" ht="15">
      <c r="A63" s="39"/>
      <c r="B63" s="40"/>
      <c r="C63" s="41"/>
      <c r="D63" s="41"/>
      <c r="E63" s="4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4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43"/>
      <c r="AO63" s="41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45"/>
      <c r="BB63" s="32"/>
      <c r="BC63" s="32"/>
      <c r="BD63" s="32"/>
      <c r="BE63" s="32"/>
    </row>
    <row r="64" spans="1:57" ht="45" customHeight="1">
      <c r="A64" s="39"/>
      <c r="B64" s="302" t="s">
        <v>19</v>
      </c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4" t="s">
        <v>46</v>
      </c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6"/>
      <c r="BB64" s="32"/>
      <c r="BC64" s="32"/>
      <c r="BD64" s="32"/>
      <c r="BE64" s="32"/>
    </row>
    <row r="65" spans="1:57" ht="35.25" customHeight="1">
      <c r="A65" s="39"/>
      <c r="B65" s="300" t="s">
        <v>47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6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62"/>
      <c r="BB65" s="32"/>
      <c r="BC65" s="32"/>
      <c r="BD65" s="32"/>
      <c r="BE65" s="32"/>
    </row>
    <row r="66" spans="1:57" ht="15">
      <c r="A66" s="39"/>
      <c r="B66" s="40"/>
      <c r="C66" s="41"/>
      <c r="D66" s="41"/>
      <c r="E66" s="4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4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43"/>
      <c r="AO66" s="41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45"/>
      <c r="BB66" s="32"/>
      <c r="BC66" s="32"/>
      <c r="BD66" s="32"/>
      <c r="BE66" s="32"/>
    </row>
    <row r="67" spans="1:57" ht="15">
      <c r="A67" s="245" t="s">
        <v>48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</row>
    <row r="68" spans="1:57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69" spans="1:58" ht="45.75" customHeight="1">
      <c r="A69" s="20" t="s">
        <v>18</v>
      </c>
      <c r="B69" s="364" t="s">
        <v>19</v>
      </c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  <c r="AL69" s="384"/>
      <c r="AM69" s="385"/>
      <c r="AN69" s="279" t="s">
        <v>49</v>
      </c>
      <c r="AO69" s="281"/>
      <c r="AP69" s="48"/>
      <c r="AQ69" s="48"/>
      <c r="AR69" s="48"/>
      <c r="AS69" s="48"/>
      <c r="AT69" s="48"/>
      <c r="AU69" s="48"/>
      <c r="AV69" s="48"/>
      <c r="AW69" s="48"/>
      <c r="AX69" s="48"/>
      <c r="AY69" s="49"/>
      <c r="AZ69" s="279" t="s">
        <v>50</v>
      </c>
      <c r="BA69" s="281"/>
      <c r="BB69" s="50" t="s">
        <v>51</v>
      </c>
      <c r="BC69" s="279" t="s">
        <v>52</v>
      </c>
      <c r="BD69" s="280"/>
      <c r="BE69" s="281"/>
      <c r="BF69" s="51" t="s">
        <v>42</v>
      </c>
    </row>
    <row r="70" spans="1:58" ht="15">
      <c r="A70" s="52">
        <v>1</v>
      </c>
      <c r="B70" s="283">
        <v>2</v>
      </c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  <c r="AJ70" s="363"/>
      <c r="AK70" s="363"/>
      <c r="AL70" s="363"/>
      <c r="AM70" s="336"/>
      <c r="AN70" s="283">
        <v>3</v>
      </c>
      <c r="AO70" s="285"/>
      <c r="AP70" s="56"/>
      <c r="AQ70" s="56"/>
      <c r="AR70" s="56"/>
      <c r="AS70" s="56"/>
      <c r="AT70" s="56"/>
      <c r="AU70" s="56"/>
      <c r="AV70" s="56"/>
      <c r="AW70" s="56"/>
      <c r="AX70" s="56"/>
      <c r="AY70" s="57"/>
      <c r="AZ70" s="283">
        <v>4</v>
      </c>
      <c r="BA70" s="285"/>
      <c r="BB70" s="54">
        <v>5</v>
      </c>
      <c r="BC70" s="283">
        <v>6</v>
      </c>
      <c r="BD70" s="284"/>
      <c r="BE70" s="285"/>
      <c r="BF70" s="30">
        <v>7</v>
      </c>
    </row>
    <row r="71" spans="1:58" ht="15">
      <c r="A71" s="52">
        <v>1</v>
      </c>
      <c r="B71" s="286" t="s">
        <v>53</v>
      </c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60"/>
      <c r="AN71" s="283"/>
      <c r="AO71" s="336"/>
      <c r="AP71" s="56"/>
      <c r="AQ71" s="56"/>
      <c r="AR71" s="56"/>
      <c r="AS71" s="56"/>
      <c r="AT71" s="56"/>
      <c r="AU71" s="56"/>
      <c r="AV71" s="56"/>
      <c r="AW71" s="56"/>
      <c r="AX71" s="56"/>
      <c r="AY71" s="57"/>
      <c r="AZ71" s="53"/>
      <c r="BA71" s="55"/>
      <c r="BB71" s="54"/>
      <c r="BC71" s="283"/>
      <c r="BD71" s="363"/>
      <c r="BE71" s="336"/>
      <c r="BF71" s="24"/>
    </row>
    <row r="72" spans="1:58" ht="15">
      <c r="A72" s="61"/>
      <c r="B72" s="379" t="s">
        <v>54</v>
      </c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381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  <c r="AJ72" s="381"/>
      <c r="AK72" s="381"/>
      <c r="AL72" s="381"/>
      <c r="AM72" s="383"/>
      <c r="AN72" s="344"/>
      <c r="AO72" s="372"/>
      <c r="AP72" s="66"/>
      <c r="AQ72" s="66"/>
      <c r="AR72" s="66"/>
      <c r="AS72" s="66"/>
      <c r="AT72" s="66"/>
      <c r="AU72" s="66"/>
      <c r="AV72" s="66"/>
      <c r="AW72" s="66"/>
      <c r="AX72" s="66"/>
      <c r="AY72" s="67"/>
      <c r="AZ72" s="344"/>
      <c r="BA72" s="372"/>
      <c r="BB72" s="68"/>
      <c r="BC72" s="373"/>
      <c r="BD72" s="374"/>
      <c r="BE72" s="375"/>
      <c r="BF72" s="24"/>
    </row>
    <row r="73" spans="1:58" ht="15">
      <c r="A73" s="61"/>
      <c r="B73" s="379" t="s">
        <v>55</v>
      </c>
      <c r="C73" s="380"/>
      <c r="D73" s="380"/>
      <c r="E73" s="380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47"/>
      <c r="AN73" s="344"/>
      <c r="AO73" s="336"/>
      <c r="AP73" s="66"/>
      <c r="AQ73" s="66"/>
      <c r="AR73" s="66"/>
      <c r="AS73" s="66"/>
      <c r="AT73" s="66"/>
      <c r="AU73" s="66"/>
      <c r="AV73" s="66"/>
      <c r="AW73" s="66"/>
      <c r="AX73" s="66"/>
      <c r="AY73" s="67"/>
      <c r="AZ73" s="64"/>
      <c r="BA73" s="70"/>
      <c r="BB73" s="70"/>
      <c r="BC73" s="373"/>
      <c r="BD73" s="374"/>
      <c r="BE73" s="375"/>
      <c r="BF73" s="24"/>
    </row>
    <row r="74" spans="1:58" ht="15">
      <c r="A74" s="61"/>
      <c r="B74" s="379" t="s">
        <v>56</v>
      </c>
      <c r="C74" s="380"/>
      <c r="D74" s="380"/>
      <c r="E74" s="380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Q74" s="381"/>
      <c r="R74" s="381"/>
      <c r="S74" s="381"/>
      <c r="T74" s="381"/>
      <c r="U74" s="381"/>
      <c r="V74" s="381"/>
      <c r="W74" s="381"/>
      <c r="X74" s="381"/>
      <c r="Y74" s="381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47"/>
      <c r="AN74" s="344"/>
      <c r="AO74" s="372"/>
      <c r="AP74" s="66"/>
      <c r="AQ74" s="66"/>
      <c r="AR74" s="66"/>
      <c r="AS74" s="66"/>
      <c r="AT74" s="66"/>
      <c r="AU74" s="66"/>
      <c r="AV74" s="66"/>
      <c r="AW74" s="66"/>
      <c r="AX74" s="66"/>
      <c r="AY74" s="67"/>
      <c r="AZ74" s="64"/>
      <c r="BA74" s="70"/>
      <c r="BB74" s="70"/>
      <c r="BC74" s="373"/>
      <c r="BD74" s="374"/>
      <c r="BE74" s="375"/>
      <c r="BF74" s="24"/>
    </row>
    <row r="75" spans="1:58" ht="16.5" customHeight="1">
      <c r="A75" s="61"/>
      <c r="B75" s="286" t="s">
        <v>57</v>
      </c>
      <c r="C75" s="287"/>
      <c r="D75" s="287"/>
      <c r="E75" s="287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47"/>
      <c r="AN75" s="344"/>
      <c r="AO75" s="336"/>
      <c r="AP75" s="66"/>
      <c r="AQ75" s="66"/>
      <c r="AR75" s="66"/>
      <c r="AS75" s="66"/>
      <c r="AT75" s="66"/>
      <c r="AU75" s="66"/>
      <c r="AV75" s="66"/>
      <c r="AW75" s="66"/>
      <c r="AX75" s="66"/>
      <c r="AY75" s="67"/>
      <c r="AZ75" s="64"/>
      <c r="BA75" s="70"/>
      <c r="BB75" s="70"/>
      <c r="BC75" s="373"/>
      <c r="BD75" s="374"/>
      <c r="BE75" s="375"/>
      <c r="BF75" s="24"/>
    </row>
    <row r="76" spans="1:58" ht="15">
      <c r="A76" s="61"/>
      <c r="B76" s="379" t="s">
        <v>58</v>
      </c>
      <c r="C76" s="380"/>
      <c r="D76" s="380"/>
      <c r="E76" s="380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47"/>
      <c r="AN76" s="344"/>
      <c r="AO76" s="336"/>
      <c r="AP76" s="66"/>
      <c r="AQ76" s="66"/>
      <c r="AR76" s="66"/>
      <c r="AS76" s="66"/>
      <c r="AT76" s="66"/>
      <c r="AU76" s="66"/>
      <c r="AV76" s="66"/>
      <c r="AW76" s="66"/>
      <c r="AX76" s="66"/>
      <c r="AY76" s="67"/>
      <c r="AZ76" s="64"/>
      <c r="BA76" s="70"/>
      <c r="BB76" s="70"/>
      <c r="BC76" s="373"/>
      <c r="BD76" s="374"/>
      <c r="BE76" s="375"/>
      <c r="BF76" s="24"/>
    </row>
    <row r="77" spans="1:58" ht="15">
      <c r="A77" s="61"/>
      <c r="B77" s="379" t="s">
        <v>59</v>
      </c>
      <c r="C77" s="380"/>
      <c r="D77" s="380"/>
      <c r="E77" s="380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47"/>
      <c r="AN77" s="344"/>
      <c r="AO77" s="336"/>
      <c r="AP77" s="66"/>
      <c r="AQ77" s="66"/>
      <c r="AR77" s="66"/>
      <c r="AS77" s="66"/>
      <c r="AT77" s="66"/>
      <c r="AU77" s="66"/>
      <c r="AV77" s="66"/>
      <c r="AW77" s="66"/>
      <c r="AX77" s="66"/>
      <c r="AY77" s="67"/>
      <c r="AZ77" s="64"/>
      <c r="BA77" s="70"/>
      <c r="BB77" s="70"/>
      <c r="BC77" s="373"/>
      <c r="BD77" s="374"/>
      <c r="BE77" s="375"/>
      <c r="BF77" s="24"/>
    </row>
    <row r="78" spans="1:58" ht="15">
      <c r="A78" s="61"/>
      <c r="B78" s="379" t="s">
        <v>60</v>
      </c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  <c r="W78" s="381"/>
      <c r="X78" s="381"/>
      <c r="Y78" s="381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47"/>
      <c r="AN78" s="344"/>
      <c r="AO78" s="336"/>
      <c r="AP78" s="66"/>
      <c r="AQ78" s="66"/>
      <c r="AR78" s="66"/>
      <c r="AS78" s="66"/>
      <c r="AT78" s="66"/>
      <c r="AU78" s="66"/>
      <c r="AV78" s="66"/>
      <c r="AW78" s="66"/>
      <c r="AX78" s="66"/>
      <c r="AY78" s="67"/>
      <c r="AZ78" s="64"/>
      <c r="BA78" s="65"/>
      <c r="BB78" s="68"/>
      <c r="BC78" s="373"/>
      <c r="BD78" s="363"/>
      <c r="BE78" s="336"/>
      <c r="BF78" s="24"/>
    </row>
    <row r="79" spans="1:58" ht="18.75" customHeight="1">
      <c r="A79" s="61" t="s">
        <v>61</v>
      </c>
      <c r="B79" s="334" t="s">
        <v>62</v>
      </c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4"/>
      <c r="X79" s="334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35"/>
      <c r="AL79" s="335"/>
      <c r="AM79" s="335"/>
      <c r="AN79" s="344"/>
      <c r="AO79" s="372"/>
      <c r="AP79" s="66"/>
      <c r="AQ79" s="66"/>
      <c r="AR79" s="66"/>
      <c r="AS79" s="66"/>
      <c r="AT79" s="66"/>
      <c r="AU79" s="66"/>
      <c r="AV79" s="66"/>
      <c r="AW79" s="66"/>
      <c r="AX79" s="66"/>
      <c r="AY79" s="67"/>
      <c r="AZ79" s="344"/>
      <c r="BA79" s="372"/>
      <c r="BB79" s="68"/>
      <c r="BC79" s="373"/>
      <c r="BD79" s="374"/>
      <c r="BE79" s="375"/>
      <c r="BF79" s="24"/>
    </row>
    <row r="80" spans="1:58" ht="15">
      <c r="A80" s="73"/>
      <c r="B80" s="376" t="s">
        <v>29</v>
      </c>
      <c r="C80" s="376"/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7"/>
      <c r="Z80" s="377"/>
      <c r="AA80" s="377"/>
      <c r="AB80" s="377"/>
      <c r="AC80" s="377"/>
      <c r="AD80" s="377"/>
      <c r="AE80" s="377"/>
      <c r="AF80" s="377"/>
      <c r="AG80" s="377"/>
      <c r="AH80" s="377"/>
      <c r="AI80" s="377"/>
      <c r="AJ80" s="377"/>
      <c r="AK80" s="377"/>
      <c r="AL80" s="377"/>
      <c r="AM80" s="378"/>
      <c r="AN80" s="317" t="s">
        <v>5</v>
      </c>
      <c r="AO80" s="317"/>
      <c r="AP80" s="66"/>
      <c r="AQ80" s="66"/>
      <c r="AR80" s="66"/>
      <c r="AS80" s="66"/>
      <c r="AT80" s="66"/>
      <c r="AU80" s="66"/>
      <c r="AV80" s="66"/>
      <c r="AW80" s="66"/>
      <c r="AX80" s="66"/>
      <c r="AY80" s="67"/>
      <c r="AZ80" s="317" t="s">
        <v>5</v>
      </c>
      <c r="BA80" s="317"/>
      <c r="BB80" s="68" t="s">
        <v>5</v>
      </c>
      <c r="BC80" s="373" t="s">
        <v>5</v>
      </c>
      <c r="BD80" s="374"/>
      <c r="BE80" s="375"/>
      <c r="BF80" s="75">
        <v>0</v>
      </c>
    </row>
    <row r="81" spans="1:57" ht="15">
      <c r="A81" s="73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</row>
    <row r="82" spans="1:57" ht="15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</row>
    <row r="83" spans="1:57" ht="15">
      <c r="A83" s="245" t="s">
        <v>63</v>
      </c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</row>
    <row r="84" spans="1:57" ht="15">
      <c r="A84" s="79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</row>
    <row r="85" spans="1:57" ht="33" customHeight="1">
      <c r="A85" s="20" t="s">
        <v>64</v>
      </c>
      <c r="B85" s="364" t="s">
        <v>19</v>
      </c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6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279" t="s">
        <v>65</v>
      </c>
      <c r="AO85" s="280"/>
      <c r="AP85" s="280"/>
      <c r="AQ85" s="280"/>
      <c r="AR85" s="280"/>
      <c r="AS85" s="280"/>
      <c r="AT85" s="280"/>
      <c r="AU85" s="280"/>
      <c r="AV85" s="280"/>
      <c r="AW85" s="280"/>
      <c r="AX85" s="280"/>
      <c r="AY85" s="280"/>
      <c r="AZ85" s="280"/>
      <c r="BA85" s="281"/>
      <c r="BB85" s="50" t="s">
        <v>66</v>
      </c>
      <c r="BC85" s="279" t="s">
        <v>67</v>
      </c>
      <c r="BD85" s="280"/>
      <c r="BE85" s="281"/>
    </row>
    <row r="86" spans="1:57" ht="15">
      <c r="A86" s="52">
        <v>1</v>
      </c>
      <c r="B86" s="284">
        <v>2</v>
      </c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5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283">
        <v>3</v>
      </c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5"/>
      <c r="BB86" s="54">
        <v>4</v>
      </c>
      <c r="BC86" s="283">
        <v>5</v>
      </c>
      <c r="BD86" s="284"/>
      <c r="BE86" s="285"/>
    </row>
    <row r="87" spans="1:57" ht="29.25" customHeight="1">
      <c r="A87" s="52">
        <v>1</v>
      </c>
      <c r="B87" s="286" t="s">
        <v>68</v>
      </c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283"/>
      <c r="AO87" s="363"/>
      <c r="AP87" s="363"/>
      <c r="AQ87" s="363"/>
      <c r="AR87" s="363"/>
      <c r="AS87" s="363"/>
      <c r="AT87" s="363"/>
      <c r="AU87" s="363"/>
      <c r="AV87" s="363"/>
      <c r="AW87" s="363"/>
      <c r="AX87" s="363"/>
      <c r="AY87" s="363"/>
      <c r="AZ87" s="363"/>
      <c r="BA87" s="336"/>
      <c r="BB87" s="54"/>
      <c r="BC87" s="283"/>
      <c r="BD87" s="363"/>
      <c r="BE87" s="336"/>
    </row>
    <row r="88" spans="1:57" ht="28.5" customHeight="1">
      <c r="A88" s="83">
        <v>2</v>
      </c>
      <c r="B88" s="401" t="s">
        <v>69</v>
      </c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Q88" s="395"/>
      <c r="R88" s="395"/>
      <c r="S88" s="395"/>
      <c r="T88" s="395"/>
      <c r="U88" s="395"/>
      <c r="V88" s="395"/>
      <c r="W88" s="395"/>
      <c r="X88" s="395"/>
      <c r="Y88" s="396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344"/>
      <c r="AO88" s="435"/>
      <c r="AP88" s="435"/>
      <c r="AQ88" s="435"/>
      <c r="AR88" s="435"/>
      <c r="AS88" s="435"/>
      <c r="AT88" s="435"/>
      <c r="AU88" s="435"/>
      <c r="AV88" s="435"/>
      <c r="AW88" s="435"/>
      <c r="AX88" s="435"/>
      <c r="AY88" s="435"/>
      <c r="AZ88" s="435"/>
      <c r="BA88" s="372"/>
      <c r="BB88" s="68"/>
      <c r="BC88" s="373"/>
      <c r="BD88" s="374"/>
      <c r="BE88" s="375"/>
    </row>
    <row r="89" spans="1:57" ht="18.75" customHeight="1">
      <c r="A89" s="83">
        <v>3</v>
      </c>
      <c r="B89" s="395" t="s">
        <v>70</v>
      </c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5"/>
      <c r="U89" s="395"/>
      <c r="V89" s="395"/>
      <c r="W89" s="395"/>
      <c r="X89" s="395"/>
      <c r="Y89" s="396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317"/>
      <c r="AO89" s="337"/>
      <c r="AP89" s="337"/>
      <c r="AQ89" s="337"/>
      <c r="AR89" s="337"/>
      <c r="AS89" s="337"/>
      <c r="AT89" s="337"/>
      <c r="AU89" s="337"/>
      <c r="AV89" s="337"/>
      <c r="AW89" s="337"/>
      <c r="AX89" s="337"/>
      <c r="AY89" s="337"/>
      <c r="AZ89" s="337"/>
      <c r="BA89" s="337"/>
      <c r="BB89" s="70"/>
      <c r="BC89" s="373"/>
      <c r="BD89" s="363"/>
      <c r="BE89" s="336"/>
    </row>
    <row r="90" spans="1:57" ht="15">
      <c r="A90" s="74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392"/>
      <c r="AP90" s="392"/>
      <c r="AQ90" s="392"/>
      <c r="AR90" s="392"/>
      <c r="AS90" s="392"/>
      <c r="AT90" s="392"/>
      <c r="AU90" s="392"/>
      <c r="AV90" s="392"/>
      <c r="AW90" s="392"/>
      <c r="AX90" s="392"/>
      <c r="AY90" s="392"/>
      <c r="AZ90" s="392"/>
      <c r="BA90" s="392"/>
      <c r="BB90" s="87" t="s">
        <v>29</v>
      </c>
      <c r="BC90" s="318">
        <f>BC87+BC88+BC89</f>
        <v>0</v>
      </c>
      <c r="BD90" s="473"/>
      <c r="BE90" s="474"/>
    </row>
    <row r="91" spans="1:57" ht="15">
      <c r="A91" s="88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1"/>
      <c r="BC91" s="92"/>
      <c r="BD91" s="93"/>
      <c r="BE91" s="93"/>
    </row>
    <row r="92" spans="1:57" ht="15">
      <c r="A92" s="88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1"/>
      <c r="BC92" s="92"/>
      <c r="BD92" s="93"/>
      <c r="BE92" s="93"/>
    </row>
    <row r="93" spans="1:57" ht="15">
      <c r="A93" s="88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1"/>
      <c r="BC93" s="92"/>
      <c r="BD93" s="93"/>
      <c r="BE93" s="93"/>
    </row>
    <row r="94" spans="1:57" ht="15">
      <c r="A94" s="7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</row>
    <row r="95" spans="1:57" ht="15">
      <c r="A95" s="245" t="s">
        <v>71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</row>
    <row r="96" spans="1:57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ht="44.25" customHeight="1">
      <c r="A97" s="46" t="s">
        <v>18</v>
      </c>
      <c r="B97" s="364" t="s">
        <v>19</v>
      </c>
      <c r="C97" s="365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365"/>
      <c r="U97" s="365"/>
      <c r="V97" s="365"/>
      <c r="W97" s="365"/>
      <c r="X97" s="365"/>
      <c r="Y97" s="366"/>
      <c r="Z97" s="48"/>
      <c r="AA97" s="48"/>
      <c r="AB97" s="48"/>
      <c r="AC97" s="48"/>
      <c r="AD97" s="49"/>
      <c r="AE97" s="94" t="s">
        <v>49</v>
      </c>
      <c r="AF97" s="95"/>
      <c r="AG97" s="95"/>
      <c r="AH97" s="95"/>
      <c r="AI97" s="95"/>
      <c r="AJ97" s="95"/>
      <c r="AK97" s="95"/>
      <c r="AL97" s="95"/>
      <c r="AM97" s="95"/>
      <c r="AN97" s="367" t="s">
        <v>49</v>
      </c>
      <c r="AO97" s="368"/>
      <c r="AP97" s="95"/>
      <c r="AQ97" s="96"/>
      <c r="AR97" s="94" t="s">
        <v>72</v>
      </c>
      <c r="AS97" s="48"/>
      <c r="AT97" s="48"/>
      <c r="AU97" s="48"/>
      <c r="AV97" s="48"/>
      <c r="AW97" s="48"/>
      <c r="AX97" s="48"/>
      <c r="AY97" s="48"/>
      <c r="AZ97" s="48"/>
      <c r="BA97" s="97" t="s">
        <v>73</v>
      </c>
      <c r="BB97" s="98" t="s">
        <v>74</v>
      </c>
      <c r="BC97" s="279" t="s">
        <v>75</v>
      </c>
      <c r="BD97" s="280"/>
      <c r="BE97" s="281"/>
    </row>
    <row r="98" spans="1:57" ht="15">
      <c r="A98" s="53">
        <v>1</v>
      </c>
      <c r="B98" s="369">
        <v>2</v>
      </c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1"/>
      <c r="Z98" s="102"/>
      <c r="AA98" s="102"/>
      <c r="AB98" s="102"/>
      <c r="AC98" s="102"/>
      <c r="AD98" s="103"/>
      <c r="AE98" s="104">
        <v>3</v>
      </c>
      <c r="AF98" s="102"/>
      <c r="AG98" s="102"/>
      <c r="AH98" s="102"/>
      <c r="AI98" s="102"/>
      <c r="AJ98" s="102"/>
      <c r="AK98" s="102"/>
      <c r="AL98" s="102"/>
      <c r="AM98" s="102"/>
      <c r="AN98" s="369">
        <v>3</v>
      </c>
      <c r="AO98" s="371"/>
      <c r="AP98" s="102"/>
      <c r="AQ98" s="103"/>
      <c r="AR98" s="104">
        <v>4</v>
      </c>
      <c r="AS98" s="102"/>
      <c r="AT98" s="102"/>
      <c r="AU98" s="102"/>
      <c r="AV98" s="102"/>
      <c r="AW98" s="102"/>
      <c r="AX98" s="102"/>
      <c r="AY98" s="102"/>
      <c r="AZ98" s="102"/>
      <c r="BA98" s="105">
        <v>4</v>
      </c>
      <c r="BB98" s="99">
        <v>5</v>
      </c>
      <c r="BC98" s="369">
        <v>6</v>
      </c>
      <c r="BD98" s="370"/>
      <c r="BE98" s="371"/>
    </row>
    <row r="99" spans="1:57" ht="15" customHeight="1">
      <c r="A99" s="106" t="s">
        <v>76</v>
      </c>
      <c r="B99" s="352" t="s">
        <v>77</v>
      </c>
      <c r="C99" s="353"/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Y99" s="354"/>
      <c r="Z99" s="48"/>
      <c r="AA99" s="48"/>
      <c r="AB99" s="48"/>
      <c r="AC99" s="48"/>
      <c r="AD99" s="49"/>
      <c r="AE99" s="107" t="s">
        <v>78</v>
      </c>
      <c r="AF99" s="108"/>
      <c r="AG99" s="108"/>
      <c r="AH99" s="108"/>
      <c r="AI99" s="108"/>
      <c r="AJ99" s="108"/>
      <c r="AK99" s="108"/>
      <c r="AL99" s="108"/>
      <c r="AM99" s="108"/>
      <c r="AN99" s="355" t="s">
        <v>79</v>
      </c>
      <c r="AO99" s="356"/>
      <c r="AP99" s="108"/>
      <c r="AQ99" s="109"/>
      <c r="AR99" s="110">
        <v>198</v>
      </c>
      <c r="AS99" s="111"/>
      <c r="AT99" s="111"/>
      <c r="AU99" s="111"/>
      <c r="AV99" s="111"/>
      <c r="AW99" s="111"/>
      <c r="AX99" s="111"/>
      <c r="AY99" s="111"/>
      <c r="AZ99" s="111"/>
      <c r="BA99" s="112"/>
      <c r="BB99" s="113"/>
      <c r="BC99" s="258"/>
      <c r="BD99" s="259"/>
      <c r="BE99" s="260"/>
    </row>
    <row r="100" spans="1:57" ht="15" customHeight="1">
      <c r="A100" s="106" t="s">
        <v>61</v>
      </c>
      <c r="B100" s="352" t="s">
        <v>80</v>
      </c>
      <c r="C100" s="353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4"/>
      <c r="Z100" s="48"/>
      <c r="AA100" s="48"/>
      <c r="AB100" s="48"/>
      <c r="AC100" s="48"/>
      <c r="AD100" s="49"/>
      <c r="AE100" s="107" t="s">
        <v>81</v>
      </c>
      <c r="AF100" s="108"/>
      <c r="AG100" s="108"/>
      <c r="AH100" s="108"/>
      <c r="AI100" s="108"/>
      <c r="AJ100" s="108"/>
      <c r="AK100" s="108"/>
      <c r="AL100" s="108"/>
      <c r="AM100" s="108"/>
      <c r="AN100" s="355" t="s">
        <v>82</v>
      </c>
      <c r="AO100" s="356"/>
      <c r="AP100" s="108"/>
      <c r="AQ100" s="109"/>
      <c r="AR100" s="110">
        <v>207600</v>
      </c>
      <c r="AS100" s="111"/>
      <c r="AT100" s="111"/>
      <c r="AU100" s="111"/>
      <c r="AV100" s="111"/>
      <c r="AW100" s="111"/>
      <c r="AX100" s="111"/>
      <c r="AY100" s="111"/>
      <c r="AZ100" s="111"/>
      <c r="BA100" s="112"/>
      <c r="BB100" s="113"/>
      <c r="BC100" s="258"/>
      <c r="BD100" s="259"/>
      <c r="BE100" s="260"/>
    </row>
    <row r="101" spans="1:57" ht="17.25" customHeight="1">
      <c r="A101" s="106" t="s">
        <v>83</v>
      </c>
      <c r="B101" s="352" t="s">
        <v>84</v>
      </c>
      <c r="C101" s="360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360"/>
      <c r="V101" s="360"/>
      <c r="W101" s="360"/>
      <c r="X101" s="360"/>
      <c r="Y101" s="361"/>
      <c r="Z101" s="48"/>
      <c r="AA101" s="48"/>
      <c r="AB101" s="48"/>
      <c r="AC101" s="48"/>
      <c r="AD101" s="49"/>
      <c r="AE101" s="107"/>
      <c r="AF101" s="108"/>
      <c r="AG101" s="108"/>
      <c r="AH101" s="108"/>
      <c r="AI101" s="108"/>
      <c r="AJ101" s="108"/>
      <c r="AK101" s="108"/>
      <c r="AL101" s="108"/>
      <c r="AM101" s="108"/>
      <c r="AN101" s="355" t="s">
        <v>85</v>
      </c>
      <c r="AO101" s="362"/>
      <c r="AP101" s="108"/>
      <c r="AQ101" s="109"/>
      <c r="AR101" s="110"/>
      <c r="AS101" s="111"/>
      <c r="AT101" s="111"/>
      <c r="AU101" s="111"/>
      <c r="AV101" s="111"/>
      <c r="AW101" s="111"/>
      <c r="AX101" s="111"/>
      <c r="AY101" s="111"/>
      <c r="AZ101" s="111"/>
      <c r="BA101" s="112"/>
      <c r="BB101" s="113"/>
      <c r="BC101" s="258"/>
      <c r="BD101" s="363"/>
      <c r="BE101" s="336"/>
    </row>
    <row r="102" spans="1:57" ht="17.25" customHeight="1">
      <c r="A102" s="106"/>
      <c r="B102" s="352" t="s">
        <v>86</v>
      </c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4"/>
      <c r="Z102" s="48"/>
      <c r="AA102" s="48"/>
      <c r="AB102" s="48"/>
      <c r="AC102" s="48"/>
      <c r="AD102" s="49"/>
      <c r="AE102" s="107"/>
      <c r="AF102" s="108"/>
      <c r="AG102" s="108"/>
      <c r="AH102" s="108"/>
      <c r="AI102" s="108"/>
      <c r="AJ102" s="108"/>
      <c r="AK102" s="108"/>
      <c r="AL102" s="108"/>
      <c r="AM102" s="108"/>
      <c r="AN102" s="355"/>
      <c r="AO102" s="362"/>
      <c r="AP102" s="108"/>
      <c r="AQ102" s="109"/>
      <c r="AR102" s="110"/>
      <c r="AS102" s="111"/>
      <c r="AT102" s="111"/>
      <c r="AU102" s="111"/>
      <c r="AV102" s="111"/>
      <c r="AW102" s="111"/>
      <c r="AX102" s="111"/>
      <c r="AY102" s="111"/>
      <c r="AZ102" s="111"/>
      <c r="BA102" s="112"/>
      <c r="BB102" s="113"/>
      <c r="BC102" s="258"/>
      <c r="BD102" s="363"/>
      <c r="BE102" s="336"/>
    </row>
    <row r="103" spans="1:57" ht="17.25" customHeight="1">
      <c r="A103" s="106"/>
      <c r="B103" s="352" t="s">
        <v>87</v>
      </c>
      <c r="C103" s="360"/>
      <c r="D103" s="360"/>
      <c r="E103" s="360"/>
      <c r="F103" s="360"/>
      <c r="G103" s="360"/>
      <c r="H103" s="360"/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0"/>
      <c r="X103" s="360"/>
      <c r="Y103" s="361"/>
      <c r="Z103" s="48"/>
      <c r="AA103" s="48"/>
      <c r="AB103" s="48"/>
      <c r="AC103" s="48"/>
      <c r="AD103" s="49"/>
      <c r="AE103" s="107"/>
      <c r="AF103" s="108"/>
      <c r="AG103" s="108"/>
      <c r="AH103" s="108"/>
      <c r="AI103" s="108"/>
      <c r="AJ103" s="108"/>
      <c r="AK103" s="108"/>
      <c r="AL103" s="108"/>
      <c r="AM103" s="108"/>
      <c r="AN103" s="355"/>
      <c r="AO103" s="362"/>
      <c r="AP103" s="108"/>
      <c r="AQ103" s="109"/>
      <c r="AR103" s="110"/>
      <c r="AS103" s="111"/>
      <c r="AT103" s="111"/>
      <c r="AU103" s="111"/>
      <c r="AV103" s="111"/>
      <c r="AW103" s="111"/>
      <c r="AX103" s="111"/>
      <c r="AY103" s="111"/>
      <c r="AZ103" s="111"/>
      <c r="BA103" s="112"/>
      <c r="BB103" s="113"/>
      <c r="BC103" s="258"/>
      <c r="BD103" s="363"/>
      <c r="BE103" s="336"/>
    </row>
    <row r="104" spans="1:57" ht="17.25" customHeight="1">
      <c r="A104" s="106" t="s">
        <v>88</v>
      </c>
      <c r="B104" s="352" t="s">
        <v>89</v>
      </c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1"/>
      <c r="Z104" s="48"/>
      <c r="AA104" s="48"/>
      <c r="AB104" s="48"/>
      <c r="AC104" s="48"/>
      <c r="AD104" s="49"/>
      <c r="AE104" s="107"/>
      <c r="AF104" s="108"/>
      <c r="AG104" s="108"/>
      <c r="AH104" s="108"/>
      <c r="AI104" s="108"/>
      <c r="AJ104" s="108"/>
      <c r="AK104" s="108"/>
      <c r="AL104" s="108"/>
      <c r="AM104" s="108"/>
      <c r="AN104" s="355" t="s">
        <v>85</v>
      </c>
      <c r="AO104" s="362"/>
      <c r="AP104" s="108"/>
      <c r="AQ104" s="109"/>
      <c r="AR104" s="110"/>
      <c r="AS104" s="111"/>
      <c r="AT104" s="111"/>
      <c r="AU104" s="111"/>
      <c r="AV104" s="111"/>
      <c r="AW104" s="111"/>
      <c r="AX104" s="111"/>
      <c r="AY104" s="111"/>
      <c r="AZ104" s="111"/>
      <c r="BA104" s="112"/>
      <c r="BB104" s="113"/>
      <c r="BC104" s="258"/>
      <c r="BD104" s="363"/>
      <c r="BE104" s="336"/>
    </row>
    <row r="105" spans="1:57" ht="15" customHeight="1">
      <c r="A105" s="106" t="s">
        <v>90</v>
      </c>
      <c r="B105" s="352" t="s">
        <v>91</v>
      </c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4"/>
      <c r="Z105" s="48"/>
      <c r="AA105" s="48"/>
      <c r="AB105" s="48"/>
      <c r="AC105" s="48"/>
      <c r="AD105" s="49"/>
      <c r="AE105" s="107" t="s">
        <v>92</v>
      </c>
      <c r="AF105" s="108"/>
      <c r="AG105" s="108"/>
      <c r="AH105" s="108"/>
      <c r="AI105" s="108"/>
      <c r="AJ105" s="108"/>
      <c r="AK105" s="108"/>
      <c r="AL105" s="108"/>
      <c r="AM105" s="108"/>
      <c r="AN105" s="355"/>
      <c r="AO105" s="356"/>
      <c r="AP105" s="108"/>
      <c r="AQ105" s="109"/>
      <c r="AR105" s="110">
        <v>2541</v>
      </c>
      <c r="AS105" s="111"/>
      <c r="AT105" s="111"/>
      <c r="AU105" s="111"/>
      <c r="AV105" s="111"/>
      <c r="AW105" s="111"/>
      <c r="AX105" s="111"/>
      <c r="AY105" s="111"/>
      <c r="AZ105" s="111"/>
      <c r="BA105" s="112"/>
      <c r="BB105" s="113"/>
      <c r="BC105" s="258"/>
      <c r="BD105" s="259"/>
      <c r="BE105" s="260"/>
    </row>
    <row r="106" spans="1:57" ht="15">
      <c r="A106" s="79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114" t="s">
        <v>29</v>
      </c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350" t="s">
        <v>5</v>
      </c>
      <c r="AO106" s="351"/>
      <c r="AP106" s="115"/>
      <c r="AQ106" s="115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 t="s">
        <v>5</v>
      </c>
      <c r="BB106" s="116" t="s">
        <v>5</v>
      </c>
      <c r="BC106" s="276">
        <f>SUM(BC99:BE105)</f>
        <v>0</v>
      </c>
      <c r="BD106" s="277"/>
      <c r="BE106" s="278"/>
    </row>
    <row r="107" spans="1:57" ht="15">
      <c r="A107" s="79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117"/>
      <c r="BD107" s="117"/>
      <c r="BE107" s="117"/>
    </row>
    <row r="108" spans="1:57" ht="15">
      <c r="A108" s="79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117"/>
      <c r="BD108" s="117"/>
      <c r="BE108" s="117"/>
    </row>
    <row r="109" spans="1:58" ht="27" customHeight="1">
      <c r="A109" s="442" t="s">
        <v>93</v>
      </c>
      <c r="B109" s="442"/>
      <c r="C109" s="442"/>
      <c r="D109" s="442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H109" s="442"/>
      <c r="AI109" s="442"/>
      <c r="AJ109" s="442"/>
      <c r="AK109" s="442"/>
      <c r="AL109" s="442"/>
      <c r="AM109" s="442"/>
      <c r="AN109" s="442"/>
      <c r="AO109" s="442"/>
      <c r="AP109" s="442"/>
      <c r="AQ109" s="442"/>
      <c r="AR109" s="442"/>
      <c r="AS109" s="442"/>
      <c r="AT109" s="442"/>
      <c r="AU109" s="442"/>
      <c r="AV109" s="442"/>
      <c r="AW109" s="442"/>
      <c r="AX109" s="442"/>
      <c r="AY109" s="442"/>
      <c r="AZ109" s="442"/>
      <c r="BA109" s="442"/>
      <c r="BB109" s="442"/>
      <c r="BC109" s="442"/>
      <c r="BD109" s="442"/>
      <c r="BE109" s="442"/>
      <c r="BF109" s="402"/>
    </row>
    <row r="110" spans="1:57" ht="15">
      <c r="A110" s="79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</row>
    <row r="111" spans="1:57" ht="61.5" customHeight="1">
      <c r="A111" s="20" t="s">
        <v>64</v>
      </c>
      <c r="B111" s="272" t="s">
        <v>19</v>
      </c>
      <c r="C111" s="357"/>
      <c r="D111" s="357"/>
      <c r="E111" s="20" t="s">
        <v>94</v>
      </c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47" t="s">
        <v>95</v>
      </c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279" t="s">
        <v>96</v>
      </c>
      <c r="AO111" s="280"/>
      <c r="AP111" s="280"/>
      <c r="AQ111" s="280"/>
      <c r="AR111" s="280"/>
      <c r="AS111" s="280"/>
      <c r="AT111" s="280"/>
      <c r="AU111" s="280"/>
      <c r="AV111" s="280"/>
      <c r="AW111" s="280"/>
      <c r="AX111" s="280"/>
      <c r="AY111" s="280"/>
      <c r="AZ111" s="280"/>
      <c r="BA111" s="281"/>
      <c r="BB111" s="50" t="s">
        <v>97</v>
      </c>
      <c r="BC111" s="279" t="s">
        <v>98</v>
      </c>
      <c r="BD111" s="280"/>
      <c r="BE111" s="281"/>
    </row>
    <row r="112" spans="1:57" ht="15">
      <c r="A112" s="52">
        <v>1</v>
      </c>
      <c r="B112" s="282">
        <v>2</v>
      </c>
      <c r="C112" s="337"/>
      <c r="D112" s="337"/>
      <c r="E112" s="52">
        <v>3</v>
      </c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5">
        <v>4</v>
      </c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283">
        <v>5</v>
      </c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5"/>
      <c r="BB112" s="54">
        <v>6</v>
      </c>
      <c r="BC112" s="283">
        <v>7</v>
      </c>
      <c r="BD112" s="284"/>
      <c r="BE112" s="285"/>
    </row>
    <row r="113" spans="1:57" ht="38.25" customHeight="1">
      <c r="A113" s="83">
        <v>1</v>
      </c>
      <c r="B113" s="472" t="s">
        <v>99</v>
      </c>
      <c r="C113" s="357"/>
      <c r="D113" s="357"/>
      <c r="E113" s="83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9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344"/>
      <c r="AO113" s="435"/>
      <c r="AP113" s="435"/>
      <c r="AQ113" s="435"/>
      <c r="AR113" s="435"/>
      <c r="AS113" s="435"/>
      <c r="AT113" s="435"/>
      <c r="AU113" s="435"/>
      <c r="AV113" s="435"/>
      <c r="AW113" s="435"/>
      <c r="AX113" s="435"/>
      <c r="AY113" s="435"/>
      <c r="AZ113" s="435"/>
      <c r="BA113" s="372"/>
      <c r="BB113" s="68"/>
      <c r="BC113" s="373"/>
      <c r="BD113" s="374"/>
      <c r="BE113" s="375"/>
    </row>
    <row r="114" spans="1:57" ht="15">
      <c r="A114" s="74"/>
      <c r="B114" s="86"/>
      <c r="C114" s="86"/>
      <c r="D114" s="468" t="s">
        <v>29</v>
      </c>
      <c r="E114" s="468"/>
      <c r="F114" s="468"/>
      <c r="G114" s="468"/>
      <c r="H114" s="468"/>
      <c r="I114" s="468"/>
      <c r="J114" s="468"/>
      <c r="K114" s="468"/>
      <c r="L114" s="468"/>
      <c r="M114" s="468"/>
      <c r="N114" s="468"/>
      <c r="O114" s="468"/>
      <c r="P114" s="469"/>
      <c r="Q114" s="86"/>
      <c r="R114" s="86"/>
      <c r="S114" s="86"/>
      <c r="T114" s="86"/>
      <c r="U114" s="86"/>
      <c r="V114" s="86"/>
      <c r="W114" s="86"/>
      <c r="X114" s="86"/>
      <c r="Y114" s="121" t="s">
        <v>5</v>
      </c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470" t="s">
        <v>5</v>
      </c>
      <c r="AO114" s="471"/>
      <c r="AP114" s="471"/>
      <c r="AQ114" s="471"/>
      <c r="AR114" s="471"/>
      <c r="AS114" s="471"/>
      <c r="AT114" s="471"/>
      <c r="AU114" s="471"/>
      <c r="AV114" s="471"/>
      <c r="AW114" s="471"/>
      <c r="AX114" s="471"/>
      <c r="AY114" s="471"/>
      <c r="AZ114" s="471"/>
      <c r="BA114" s="264"/>
      <c r="BB114" s="122" t="s">
        <v>5</v>
      </c>
      <c r="BC114" s="318">
        <v>0</v>
      </c>
      <c r="BD114" s="319"/>
      <c r="BE114" s="320"/>
    </row>
    <row r="115" spans="1:57" ht="15">
      <c r="A115" s="79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117"/>
      <c r="BD115" s="117"/>
      <c r="BE115" s="117"/>
    </row>
    <row r="116" spans="1:57" ht="1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</row>
    <row r="117" spans="1:57" ht="15">
      <c r="A117" s="245" t="s">
        <v>100</v>
      </c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5"/>
      <c r="AV117" s="245"/>
      <c r="AW117" s="245"/>
      <c r="AX117" s="245"/>
      <c r="AY117" s="245"/>
      <c r="AZ117" s="245"/>
      <c r="BA117" s="245"/>
      <c r="BB117" s="245"/>
      <c r="BC117" s="245"/>
      <c r="BD117" s="245"/>
      <c r="BE117" s="245"/>
    </row>
    <row r="118" spans="1:57" ht="15">
      <c r="A118" s="79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</row>
    <row r="119" spans="1:57" ht="41.25" customHeight="1">
      <c r="A119" s="20" t="s">
        <v>64</v>
      </c>
      <c r="B119" s="280" t="s">
        <v>19</v>
      </c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1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272" t="s">
        <v>101</v>
      </c>
      <c r="AO119" s="357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47" t="s">
        <v>102</v>
      </c>
      <c r="BB119" s="50" t="s">
        <v>103</v>
      </c>
      <c r="BC119" s="279" t="s">
        <v>104</v>
      </c>
      <c r="BD119" s="280"/>
      <c r="BE119" s="281"/>
    </row>
    <row r="120" spans="1:57" ht="15">
      <c r="A120" s="52">
        <v>1</v>
      </c>
      <c r="B120" s="284">
        <v>2</v>
      </c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5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283">
        <v>3</v>
      </c>
      <c r="AO120" s="336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5">
        <v>4</v>
      </c>
      <c r="BB120" s="54">
        <v>5</v>
      </c>
      <c r="BC120" s="283">
        <v>6</v>
      </c>
      <c r="BD120" s="284"/>
      <c r="BE120" s="285"/>
    </row>
    <row r="121" spans="1:57" ht="15" customHeight="1">
      <c r="A121" s="83">
        <v>1</v>
      </c>
      <c r="B121" s="395" t="s">
        <v>105</v>
      </c>
      <c r="C121" s="395"/>
      <c r="D121" s="395"/>
      <c r="E121" s="395"/>
      <c r="F121" s="395"/>
      <c r="G121" s="395"/>
      <c r="H121" s="395"/>
      <c r="I121" s="395"/>
      <c r="J121" s="395"/>
      <c r="K121" s="395"/>
      <c r="L121" s="395"/>
      <c r="M121" s="395"/>
      <c r="N121" s="395"/>
      <c r="O121" s="395"/>
      <c r="P121" s="395"/>
      <c r="Q121" s="395"/>
      <c r="R121" s="395"/>
      <c r="S121" s="395"/>
      <c r="T121" s="395"/>
      <c r="U121" s="395"/>
      <c r="V121" s="395"/>
      <c r="W121" s="395"/>
      <c r="X121" s="395"/>
      <c r="Y121" s="39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283"/>
      <c r="AO121" s="336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5"/>
      <c r="BB121" s="54"/>
      <c r="BC121" s="283"/>
      <c r="BD121" s="363"/>
      <c r="BE121" s="336"/>
    </row>
    <row r="122" spans="1:57" ht="15" customHeight="1">
      <c r="A122" s="83">
        <v>2</v>
      </c>
      <c r="B122" s="401" t="s">
        <v>106</v>
      </c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283"/>
      <c r="AO122" s="336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5"/>
      <c r="BB122" s="54"/>
      <c r="BC122" s="283"/>
      <c r="BD122" s="363"/>
      <c r="BE122" s="336"/>
    </row>
    <row r="123" spans="1:57" ht="15">
      <c r="A123" s="52">
        <v>3</v>
      </c>
      <c r="B123" s="379" t="s">
        <v>107</v>
      </c>
      <c r="C123" s="393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393"/>
      <c r="X123" s="393"/>
      <c r="Y123" s="394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283"/>
      <c r="AO123" s="336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5"/>
      <c r="BB123" s="54"/>
      <c r="BC123" s="283"/>
      <c r="BD123" s="363"/>
      <c r="BE123" s="336"/>
    </row>
    <row r="124" spans="1:57" ht="15">
      <c r="A124" s="52">
        <v>4</v>
      </c>
      <c r="B124" s="379" t="s">
        <v>108</v>
      </c>
      <c r="C124" s="393"/>
      <c r="D124" s="393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3"/>
      <c r="U124" s="393"/>
      <c r="V124" s="393"/>
      <c r="W124" s="393"/>
      <c r="X124" s="393"/>
      <c r="Y124" s="394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283"/>
      <c r="AO124" s="336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5"/>
      <c r="BB124" s="54"/>
      <c r="BC124" s="53"/>
      <c r="BD124" s="59"/>
      <c r="BE124" s="60"/>
    </row>
    <row r="125" spans="1:57" ht="15">
      <c r="A125" s="52"/>
      <c r="B125" s="379" t="s">
        <v>109</v>
      </c>
      <c r="C125" s="393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4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283"/>
      <c r="AO125" s="336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5"/>
      <c r="BB125" s="54"/>
      <c r="BC125" s="53"/>
      <c r="BD125" s="59"/>
      <c r="BE125" s="60"/>
    </row>
    <row r="126" spans="1:57" ht="15">
      <c r="A126" s="52"/>
      <c r="B126" s="379" t="s">
        <v>110</v>
      </c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V126" s="393"/>
      <c r="W126" s="393"/>
      <c r="X126" s="393"/>
      <c r="Y126" s="394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283"/>
      <c r="AO126" s="336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5"/>
      <c r="BB126" s="54"/>
      <c r="BC126" s="283"/>
      <c r="BD126" s="363"/>
      <c r="BE126" s="336"/>
    </row>
    <row r="127" spans="1:57" ht="15">
      <c r="A127" s="52"/>
      <c r="B127" s="379" t="s">
        <v>111</v>
      </c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4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3"/>
      <c r="AO127" s="60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5"/>
      <c r="BB127" s="54"/>
      <c r="BC127" s="53"/>
      <c r="BD127" s="59"/>
      <c r="BE127" s="60"/>
    </row>
    <row r="128" spans="1:57" ht="34.5" customHeight="1">
      <c r="A128" s="52"/>
      <c r="B128" s="286" t="s">
        <v>112</v>
      </c>
      <c r="C128" s="382"/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3"/>
      <c r="AO128" s="60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5"/>
      <c r="BB128" s="54"/>
      <c r="BC128" s="53"/>
      <c r="BD128" s="59"/>
      <c r="BE128" s="60"/>
    </row>
    <row r="129" spans="1:57" ht="15">
      <c r="A129" s="52">
        <v>5</v>
      </c>
      <c r="B129" s="379" t="s">
        <v>113</v>
      </c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4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283"/>
      <c r="AO129" s="336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5"/>
      <c r="BB129" s="54"/>
      <c r="BC129" s="283"/>
      <c r="BD129" s="363"/>
      <c r="BE129" s="336"/>
    </row>
    <row r="130" spans="1:57" ht="15">
      <c r="A130" s="52">
        <v>6</v>
      </c>
      <c r="B130" s="379" t="s">
        <v>114</v>
      </c>
      <c r="C130" s="393"/>
      <c r="D130" s="393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4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283"/>
      <c r="AO130" s="336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5"/>
      <c r="BB130" s="54"/>
      <c r="BC130" s="283"/>
      <c r="BD130" s="363"/>
      <c r="BE130" s="336"/>
    </row>
    <row r="131" spans="1:57" ht="20.25" customHeight="1">
      <c r="A131" s="52"/>
      <c r="B131" s="286" t="s">
        <v>115</v>
      </c>
      <c r="C131" s="382"/>
      <c r="D131" s="382"/>
      <c r="E131" s="382"/>
      <c r="F131" s="382"/>
      <c r="G131" s="382"/>
      <c r="H131" s="382"/>
      <c r="I131" s="382"/>
      <c r="J131" s="382"/>
      <c r="K131" s="382"/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249"/>
      <c r="AO131" s="249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5"/>
      <c r="BB131" s="54"/>
      <c r="BC131" s="283"/>
      <c r="BD131" s="363"/>
      <c r="BE131" s="336"/>
    </row>
    <row r="132" spans="1:57" ht="15">
      <c r="A132" s="52"/>
      <c r="B132" s="379" t="s">
        <v>116</v>
      </c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4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283"/>
      <c r="AO132" s="336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5"/>
      <c r="BB132" s="54"/>
      <c r="BC132" s="283"/>
      <c r="BD132" s="363"/>
      <c r="BE132" s="336"/>
    </row>
    <row r="133" spans="1:57" ht="15">
      <c r="A133" s="52"/>
      <c r="B133" s="379" t="s">
        <v>117</v>
      </c>
      <c r="C133" s="393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4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283"/>
      <c r="AO133" s="336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5"/>
      <c r="BB133" s="54"/>
      <c r="BC133" s="283"/>
      <c r="BD133" s="363"/>
      <c r="BE133" s="336"/>
    </row>
    <row r="134" spans="1:57" ht="15">
      <c r="A134" s="52">
        <v>6</v>
      </c>
      <c r="B134" s="379" t="s">
        <v>118</v>
      </c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4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283"/>
      <c r="AO134" s="336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5"/>
      <c r="BB134" s="54"/>
      <c r="BC134" s="283"/>
      <c r="BD134" s="363"/>
      <c r="BE134" s="336"/>
    </row>
    <row r="135" spans="1:57" ht="15">
      <c r="A135" s="52"/>
      <c r="B135" s="379" t="s">
        <v>119</v>
      </c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3"/>
      <c r="X135" s="393"/>
      <c r="Y135" s="394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283"/>
      <c r="AO135" s="336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5"/>
      <c r="BB135" s="54"/>
      <c r="BC135" s="283"/>
      <c r="BD135" s="363"/>
      <c r="BE135" s="336"/>
    </row>
    <row r="136" spans="1:57" ht="15">
      <c r="A136" s="52"/>
      <c r="B136" s="379" t="s">
        <v>120</v>
      </c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4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283"/>
      <c r="AO136" s="336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5"/>
      <c r="BB136" s="54"/>
      <c r="BC136" s="283"/>
      <c r="BD136" s="363"/>
      <c r="BE136" s="336"/>
    </row>
    <row r="137" spans="1:57" ht="18.75" customHeight="1">
      <c r="A137" s="52">
        <v>7</v>
      </c>
      <c r="B137" s="286" t="s">
        <v>121</v>
      </c>
      <c r="C137" s="382"/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2"/>
      <c r="S137" s="382"/>
      <c r="T137" s="382"/>
      <c r="U137" s="382"/>
      <c r="V137" s="382"/>
      <c r="W137" s="382"/>
      <c r="X137" s="382"/>
      <c r="Y137" s="38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283"/>
      <c r="AO137" s="336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5"/>
      <c r="BB137" s="54"/>
      <c r="BC137" s="283"/>
      <c r="BD137" s="363"/>
      <c r="BE137" s="336"/>
    </row>
    <row r="138" spans="1:57" ht="93" customHeight="1">
      <c r="A138" s="52">
        <v>8</v>
      </c>
      <c r="B138" s="286" t="s">
        <v>122</v>
      </c>
      <c r="C138" s="382"/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2"/>
      <c r="S138" s="382"/>
      <c r="T138" s="382"/>
      <c r="U138" s="382"/>
      <c r="V138" s="382"/>
      <c r="W138" s="382"/>
      <c r="X138" s="382"/>
      <c r="Y138" s="38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283"/>
      <c r="AO138" s="336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5"/>
      <c r="BB138" s="54"/>
      <c r="BC138" s="283"/>
      <c r="BD138" s="363"/>
      <c r="BE138" s="336"/>
    </row>
    <row r="139" spans="1:57" ht="18.75" customHeight="1">
      <c r="A139" s="83">
        <v>9</v>
      </c>
      <c r="B139" s="286" t="s">
        <v>123</v>
      </c>
      <c r="C139" s="382"/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283"/>
      <c r="AO139" s="336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5"/>
      <c r="BB139" s="54"/>
      <c r="BC139" s="283"/>
      <c r="BD139" s="363"/>
      <c r="BE139" s="336"/>
    </row>
    <row r="140" spans="1:57" ht="15" customHeight="1">
      <c r="A140" s="83">
        <v>10</v>
      </c>
      <c r="B140" s="395" t="s">
        <v>70</v>
      </c>
      <c r="C140" s="395"/>
      <c r="D140" s="395"/>
      <c r="E140" s="395"/>
      <c r="F140" s="395"/>
      <c r="G140" s="395"/>
      <c r="H140" s="395"/>
      <c r="I140" s="395"/>
      <c r="J140" s="395"/>
      <c r="K140" s="395"/>
      <c r="L140" s="395"/>
      <c r="M140" s="395"/>
      <c r="N140" s="395"/>
      <c r="O140" s="395"/>
      <c r="P140" s="395"/>
      <c r="Q140" s="395"/>
      <c r="R140" s="395"/>
      <c r="S140" s="395"/>
      <c r="T140" s="395"/>
      <c r="U140" s="395"/>
      <c r="V140" s="395"/>
      <c r="W140" s="395"/>
      <c r="X140" s="395"/>
      <c r="Y140" s="396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344"/>
      <c r="AO140" s="336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5"/>
      <c r="BB140" s="70"/>
      <c r="BC140" s="373"/>
      <c r="BD140" s="374"/>
      <c r="BE140" s="375"/>
    </row>
    <row r="141" spans="1:57" ht="15">
      <c r="A141" s="74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392"/>
      <c r="AP141" s="392"/>
      <c r="AQ141" s="392"/>
      <c r="AR141" s="392"/>
      <c r="AS141" s="392"/>
      <c r="AT141" s="392"/>
      <c r="AU141" s="392"/>
      <c r="AV141" s="392"/>
      <c r="AW141" s="392"/>
      <c r="AX141" s="392"/>
      <c r="AY141" s="392"/>
      <c r="AZ141" s="392"/>
      <c r="BA141" s="392"/>
      <c r="BB141" s="90" t="s">
        <v>29</v>
      </c>
      <c r="BC141" s="318">
        <v>0</v>
      </c>
      <c r="BD141" s="319"/>
      <c r="BE141" s="320"/>
    </row>
    <row r="142" spans="1:57" ht="15">
      <c r="A142" s="88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1"/>
      <c r="BD142" s="91"/>
      <c r="BE142" s="91"/>
    </row>
    <row r="143" spans="1:57" ht="15">
      <c r="A143" s="88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1"/>
      <c r="BD143" s="91"/>
      <c r="BE143" s="91"/>
    </row>
    <row r="144" spans="1:57" ht="15">
      <c r="A144" s="245" t="s">
        <v>124</v>
      </c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5"/>
      <c r="AI144" s="245"/>
      <c r="AJ144" s="245"/>
      <c r="AK144" s="245"/>
      <c r="AL144" s="245"/>
      <c r="AM144" s="245"/>
      <c r="AN144" s="245"/>
      <c r="AO144" s="245"/>
      <c r="AP144" s="245"/>
      <c r="AQ144" s="245"/>
      <c r="AR144" s="245"/>
      <c r="AS144" s="245"/>
      <c r="AT144" s="245"/>
      <c r="AU144" s="245"/>
      <c r="AV144" s="245"/>
      <c r="AW144" s="245"/>
      <c r="AX144" s="245"/>
      <c r="AY144" s="245"/>
      <c r="AZ144" s="245"/>
      <c r="BA144" s="245"/>
      <c r="BB144" s="245"/>
      <c r="BC144" s="245"/>
      <c r="BD144" s="245"/>
      <c r="BE144" s="245"/>
    </row>
    <row r="145" spans="1:57" ht="15">
      <c r="A145" s="79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</row>
    <row r="146" spans="1:57" ht="32.25" customHeight="1">
      <c r="A146" s="20" t="s">
        <v>18</v>
      </c>
      <c r="B146" s="272" t="s">
        <v>19</v>
      </c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312" t="s">
        <v>125</v>
      </c>
      <c r="AO146" s="313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 t="s">
        <v>126</v>
      </c>
      <c r="BB146" s="48" t="s">
        <v>127</v>
      </c>
      <c r="BC146" s="279" t="s">
        <v>128</v>
      </c>
      <c r="BD146" s="280"/>
      <c r="BE146" s="281"/>
    </row>
    <row r="147" spans="1:57" ht="15">
      <c r="A147" s="52">
        <v>1</v>
      </c>
      <c r="B147" s="282">
        <v>2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282">
        <v>3</v>
      </c>
      <c r="AO147" s="337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5">
        <v>4</v>
      </c>
      <c r="BB147" s="54">
        <v>5</v>
      </c>
      <c r="BC147" s="283">
        <v>6</v>
      </c>
      <c r="BD147" s="284"/>
      <c r="BE147" s="285"/>
    </row>
    <row r="148" spans="1:57" ht="18" customHeight="1">
      <c r="A148" s="61" t="s">
        <v>76</v>
      </c>
      <c r="B148" s="345" t="s">
        <v>129</v>
      </c>
      <c r="C148" s="313"/>
      <c r="D148" s="313"/>
      <c r="E148" s="313"/>
      <c r="F148" s="313"/>
      <c r="G148" s="313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313"/>
      <c r="T148" s="313"/>
      <c r="U148" s="313"/>
      <c r="V148" s="313"/>
      <c r="W148" s="313"/>
      <c r="X148" s="313"/>
      <c r="Y148" s="313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346" t="s">
        <v>130</v>
      </c>
      <c r="AO148" s="346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5"/>
      <c r="BB148" s="124"/>
      <c r="BC148" s="344"/>
      <c r="BD148" s="435"/>
      <c r="BE148" s="372"/>
    </row>
    <row r="149" spans="1:57" ht="32.25" customHeight="1">
      <c r="A149" s="61" t="s">
        <v>61</v>
      </c>
      <c r="B149" s="327" t="s">
        <v>131</v>
      </c>
      <c r="C149" s="327"/>
      <c r="D149" s="327"/>
      <c r="E149" s="327"/>
      <c r="F149" s="327"/>
      <c r="G149" s="327"/>
      <c r="H149" s="327"/>
      <c r="I149" s="327"/>
      <c r="J149" s="327"/>
      <c r="K149" s="327"/>
      <c r="L149" s="327"/>
      <c r="M149" s="327"/>
      <c r="N149" s="327"/>
      <c r="O149" s="327"/>
      <c r="P149" s="327"/>
      <c r="Q149" s="327"/>
      <c r="R149" s="327"/>
      <c r="S149" s="327"/>
      <c r="T149" s="327"/>
      <c r="U149" s="327"/>
      <c r="V149" s="327"/>
      <c r="W149" s="327"/>
      <c r="X149" s="327"/>
      <c r="Y149" s="327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346"/>
      <c r="AO149" s="346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9"/>
      <c r="BB149" s="48"/>
      <c r="BC149" s="352"/>
      <c r="BD149" s="353"/>
      <c r="BE149" s="354"/>
    </row>
    <row r="150" spans="1:57" ht="76.5" customHeight="1">
      <c r="A150" s="20"/>
      <c r="B150" s="466" t="s">
        <v>132</v>
      </c>
      <c r="C150" s="467"/>
      <c r="D150" s="467"/>
      <c r="E150" s="467"/>
      <c r="F150" s="467"/>
      <c r="G150" s="467"/>
      <c r="H150" s="467"/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467"/>
      <c r="T150" s="467"/>
      <c r="U150" s="467"/>
      <c r="V150" s="467"/>
      <c r="W150" s="467"/>
      <c r="X150" s="467"/>
      <c r="Y150" s="467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272"/>
      <c r="AO150" s="337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5"/>
      <c r="BB150" s="54"/>
      <c r="BC150" s="283"/>
      <c r="BD150" s="284"/>
      <c r="BE150" s="285"/>
    </row>
    <row r="151" spans="1:57" ht="18" customHeight="1">
      <c r="A151" s="52"/>
      <c r="B151" s="401" t="s">
        <v>133</v>
      </c>
      <c r="C151" s="464"/>
      <c r="D151" s="464"/>
      <c r="E151" s="464"/>
      <c r="F151" s="464"/>
      <c r="G151" s="464"/>
      <c r="H151" s="464"/>
      <c r="I151" s="464"/>
      <c r="J151" s="464"/>
      <c r="K151" s="464"/>
      <c r="L151" s="464"/>
      <c r="M151" s="464"/>
      <c r="N151" s="464"/>
      <c r="O151" s="464"/>
      <c r="P151" s="464"/>
      <c r="Q151" s="464"/>
      <c r="R151" s="464"/>
      <c r="S151" s="464"/>
      <c r="T151" s="464"/>
      <c r="U151" s="464"/>
      <c r="V151" s="464"/>
      <c r="W151" s="464"/>
      <c r="X151" s="464"/>
      <c r="Y151" s="465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272" t="s">
        <v>134</v>
      </c>
      <c r="AO151" s="337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5"/>
      <c r="BB151" s="54"/>
      <c r="BC151" s="53"/>
      <c r="BD151" s="54"/>
      <c r="BE151" s="55"/>
    </row>
    <row r="152" spans="1:57" ht="93" customHeight="1">
      <c r="A152" s="20">
        <v>3</v>
      </c>
      <c r="B152" s="401" t="s">
        <v>135</v>
      </c>
      <c r="C152" s="464"/>
      <c r="D152" s="464"/>
      <c r="E152" s="464"/>
      <c r="F152" s="464"/>
      <c r="G152" s="464"/>
      <c r="H152" s="464"/>
      <c r="I152" s="464"/>
      <c r="J152" s="464"/>
      <c r="K152" s="464"/>
      <c r="L152" s="464"/>
      <c r="M152" s="464"/>
      <c r="N152" s="464"/>
      <c r="O152" s="464"/>
      <c r="P152" s="464"/>
      <c r="Q152" s="464"/>
      <c r="R152" s="464"/>
      <c r="S152" s="464"/>
      <c r="T152" s="464"/>
      <c r="U152" s="464"/>
      <c r="V152" s="464"/>
      <c r="W152" s="464"/>
      <c r="X152" s="464"/>
      <c r="Y152" s="465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279"/>
      <c r="AO152" s="281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5"/>
      <c r="BB152" s="54"/>
      <c r="BC152" s="53"/>
      <c r="BD152" s="54"/>
      <c r="BE152" s="55"/>
    </row>
    <row r="153" spans="1:57" ht="59.25" customHeight="1">
      <c r="A153" s="52">
        <v>4</v>
      </c>
      <c r="B153" s="440" t="s">
        <v>136</v>
      </c>
      <c r="C153" s="441"/>
      <c r="D153" s="441"/>
      <c r="E153" s="441"/>
      <c r="F153" s="441"/>
      <c r="G153" s="441"/>
      <c r="H153" s="441"/>
      <c r="I153" s="441"/>
      <c r="J153" s="441"/>
      <c r="K153" s="441"/>
      <c r="L153" s="441"/>
      <c r="M153" s="441"/>
      <c r="N153" s="441"/>
      <c r="O153" s="441"/>
      <c r="P153" s="441"/>
      <c r="Q153" s="441"/>
      <c r="R153" s="441"/>
      <c r="S153" s="441"/>
      <c r="T153" s="441"/>
      <c r="U153" s="441"/>
      <c r="V153" s="441"/>
      <c r="W153" s="441"/>
      <c r="X153" s="441"/>
      <c r="Y153" s="441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282" t="s">
        <v>137</v>
      </c>
      <c r="AO153" s="337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5"/>
      <c r="BB153" s="54"/>
      <c r="BC153" s="283"/>
      <c r="BD153" s="284"/>
      <c r="BE153" s="285"/>
    </row>
    <row r="154" spans="1:57" ht="48" customHeight="1">
      <c r="A154" s="52">
        <v>5</v>
      </c>
      <c r="B154" s="440" t="s">
        <v>138</v>
      </c>
      <c r="C154" s="441"/>
      <c r="D154" s="441"/>
      <c r="E154" s="441"/>
      <c r="F154" s="441"/>
      <c r="G154" s="441"/>
      <c r="H154" s="441"/>
      <c r="I154" s="441"/>
      <c r="J154" s="441"/>
      <c r="K154" s="441"/>
      <c r="L154" s="441"/>
      <c r="M154" s="441"/>
      <c r="N154" s="441"/>
      <c r="O154" s="441"/>
      <c r="P154" s="441"/>
      <c r="Q154" s="441"/>
      <c r="R154" s="441"/>
      <c r="S154" s="441"/>
      <c r="T154" s="441"/>
      <c r="U154" s="441"/>
      <c r="V154" s="441"/>
      <c r="W154" s="441"/>
      <c r="X154" s="441"/>
      <c r="Y154" s="44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462" t="s">
        <v>139</v>
      </c>
      <c r="AO154" s="26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5"/>
      <c r="BB154" s="54"/>
      <c r="BC154" s="283"/>
      <c r="BD154" s="284"/>
      <c r="BE154" s="285"/>
    </row>
    <row r="155" spans="1:57" ht="15">
      <c r="A155" s="52">
        <v>6</v>
      </c>
      <c r="B155" s="440" t="s">
        <v>140</v>
      </c>
      <c r="C155" s="463"/>
      <c r="D155" s="463"/>
      <c r="E155" s="463"/>
      <c r="F155" s="463"/>
      <c r="G155" s="463"/>
      <c r="H155" s="463"/>
      <c r="I155" s="463"/>
      <c r="J155" s="463"/>
      <c r="K155" s="463"/>
      <c r="L155" s="463"/>
      <c r="M155" s="463"/>
      <c r="N155" s="463"/>
      <c r="O155" s="463"/>
      <c r="P155" s="463"/>
      <c r="Q155" s="463"/>
      <c r="R155" s="463"/>
      <c r="S155" s="463"/>
      <c r="T155" s="463"/>
      <c r="U155" s="463"/>
      <c r="V155" s="463"/>
      <c r="W155" s="463"/>
      <c r="X155" s="463"/>
      <c r="Y155" s="4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283" t="s">
        <v>137</v>
      </c>
      <c r="AO155" s="336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5"/>
      <c r="BB155" s="54"/>
      <c r="BC155" s="283"/>
      <c r="BD155" s="284"/>
      <c r="BE155" s="285"/>
    </row>
    <row r="156" spans="1:57" ht="45.75" customHeight="1">
      <c r="A156" s="52">
        <v>7</v>
      </c>
      <c r="B156" s="440" t="s">
        <v>141</v>
      </c>
      <c r="C156" s="441"/>
      <c r="D156" s="441"/>
      <c r="E156" s="441"/>
      <c r="F156" s="441"/>
      <c r="G156" s="441"/>
      <c r="H156" s="441"/>
      <c r="I156" s="441"/>
      <c r="J156" s="441"/>
      <c r="K156" s="441"/>
      <c r="L156" s="441"/>
      <c r="M156" s="441"/>
      <c r="N156" s="441"/>
      <c r="O156" s="441"/>
      <c r="P156" s="441"/>
      <c r="Q156" s="441"/>
      <c r="R156" s="441"/>
      <c r="S156" s="441"/>
      <c r="T156" s="441"/>
      <c r="U156" s="441"/>
      <c r="V156" s="441"/>
      <c r="W156" s="441"/>
      <c r="X156" s="441"/>
      <c r="Y156" s="44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440"/>
      <c r="AO156" s="335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5"/>
      <c r="BB156" s="54"/>
      <c r="BC156" s="283"/>
      <c r="BD156" s="363"/>
      <c r="BE156" s="336"/>
    </row>
    <row r="157" spans="1:57" ht="45" customHeight="1">
      <c r="A157" s="52">
        <v>8</v>
      </c>
      <c r="B157" s="286" t="s">
        <v>142</v>
      </c>
      <c r="C157" s="382"/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  <c r="S157" s="382"/>
      <c r="T157" s="382"/>
      <c r="U157" s="382"/>
      <c r="V157" s="382"/>
      <c r="W157" s="382"/>
      <c r="X157" s="382"/>
      <c r="Y157" s="386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286"/>
      <c r="AO157" s="383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5"/>
      <c r="BB157" s="54"/>
      <c r="BC157" s="53"/>
      <c r="BD157" s="59"/>
      <c r="BE157" s="60"/>
    </row>
    <row r="158" spans="1:57" ht="30.75" customHeight="1">
      <c r="A158" s="52">
        <v>9</v>
      </c>
      <c r="B158" s="286" t="s">
        <v>143</v>
      </c>
      <c r="C158" s="382"/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2"/>
      <c r="S158" s="382"/>
      <c r="T158" s="382"/>
      <c r="U158" s="382"/>
      <c r="V158" s="382"/>
      <c r="W158" s="382"/>
      <c r="X158" s="382"/>
      <c r="Y158" s="386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286"/>
      <c r="AO158" s="383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5"/>
      <c r="BB158" s="54"/>
      <c r="BC158" s="53"/>
      <c r="BD158" s="59"/>
      <c r="BE158" s="60"/>
    </row>
    <row r="159" spans="1:57" ht="15">
      <c r="A159" s="52">
        <v>10</v>
      </c>
      <c r="B159" s="286" t="s">
        <v>144</v>
      </c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2"/>
      <c r="S159" s="382"/>
      <c r="T159" s="382"/>
      <c r="U159" s="382"/>
      <c r="V159" s="382"/>
      <c r="W159" s="382"/>
      <c r="X159" s="382"/>
      <c r="Y159" s="386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58"/>
      <c r="AO159" s="127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5"/>
      <c r="BB159" s="54"/>
      <c r="BC159" s="53"/>
      <c r="BD159" s="59"/>
      <c r="BE159" s="60"/>
    </row>
    <row r="160" spans="1:57" ht="15">
      <c r="A160" s="52">
        <v>11</v>
      </c>
      <c r="B160" s="286" t="s">
        <v>145</v>
      </c>
      <c r="C160" s="382"/>
      <c r="D160" s="382"/>
      <c r="E160" s="382"/>
      <c r="F160" s="382"/>
      <c r="G160" s="382"/>
      <c r="H160" s="382"/>
      <c r="I160" s="382"/>
      <c r="J160" s="382"/>
      <c r="K160" s="382"/>
      <c r="L160" s="382"/>
      <c r="M160" s="382"/>
      <c r="N160" s="382"/>
      <c r="O160" s="382"/>
      <c r="P160" s="382"/>
      <c r="Q160" s="382"/>
      <c r="R160" s="382"/>
      <c r="S160" s="382"/>
      <c r="T160" s="382"/>
      <c r="U160" s="382"/>
      <c r="V160" s="382"/>
      <c r="W160" s="382"/>
      <c r="X160" s="382"/>
      <c r="Y160" s="386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286"/>
      <c r="AO160" s="383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5"/>
      <c r="BB160" s="54"/>
      <c r="BC160" s="53"/>
      <c r="BD160" s="59"/>
      <c r="BE160" s="60"/>
    </row>
    <row r="161" spans="1:57" ht="15">
      <c r="A161" s="52">
        <v>12</v>
      </c>
      <c r="B161" s="440" t="s">
        <v>123</v>
      </c>
      <c r="C161" s="441"/>
      <c r="D161" s="441"/>
      <c r="E161" s="441"/>
      <c r="F161" s="441"/>
      <c r="G161" s="441"/>
      <c r="H161" s="441"/>
      <c r="I161" s="441"/>
      <c r="J161" s="441"/>
      <c r="K161" s="441"/>
      <c r="L161" s="441"/>
      <c r="M161" s="441"/>
      <c r="N161" s="441"/>
      <c r="O161" s="441"/>
      <c r="P161" s="441"/>
      <c r="Q161" s="441"/>
      <c r="R161" s="441"/>
      <c r="S161" s="441"/>
      <c r="T161" s="441"/>
      <c r="U161" s="441"/>
      <c r="V161" s="441"/>
      <c r="W161" s="441"/>
      <c r="X161" s="441"/>
      <c r="Y161" s="44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286"/>
      <c r="AO161" s="383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5"/>
      <c r="BB161" s="54"/>
      <c r="BC161" s="53"/>
      <c r="BD161" s="59"/>
      <c r="BE161" s="60"/>
    </row>
    <row r="162" spans="1:57" ht="15">
      <c r="A162" s="52">
        <v>13</v>
      </c>
      <c r="B162" s="286" t="s">
        <v>146</v>
      </c>
      <c r="C162" s="382"/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2"/>
      <c r="S162" s="382"/>
      <c r="T162" s="382"/>
      <c r="U162" s="382"/>
      <c r="V162" s="382"/>
      <c r="W162" s="382"/>
      <c r="X162" s="382"/>
      <c r="Y162" s="386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58"/>
      <c r="AO162" s="127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5"/>
      <c r="BB162" s="54"/>
      <c r="BC162" s="53"/>
      <c r="BD162" s="59"/>
      <c r="BE162" s="60"/>
    </row>
    <row r="163" spans="1:57" ht="15">
      <c r="A163" s="52">
        <v>14</v>
      </c>
      <c r="B163" s="379" t="s">
        <v>70</v>
      </c>
      <c r="C163" s="393"/>
      <c r="D163" s="393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  <c r="W163" s="393"/>
      <c r="X163" s="393"/>
      <c r="Y163" s="394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334"/>
      <c r="AO163" s="335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5"/>
      <c r="BB163" s="54"/>
      <c r="BC163" s="283"/>
      <c r="BD163" s="284"/>
      <c r="BE163" s="285"/>
    </row>
    <row r="164" spans="1:57" ht="15">
      <c r="A164" s="74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120"/>
      <c r="AT164" s="128" t="s">
        <v>29</v>
      </c>
      <c r="AU164" s="120"/>
      <c r="AV164" s="120"/>
      <c r="AW164" s="120"/>
      <c r="AX164" s="120"/>
      <c r="AY164" s="120"/>
      <c r="AZ164" s="120"/>
      <c r="BB164" s="129" t="s">
        <v>29</v>
      </c>
      <c r="BC164" s="318">
        <v>0</v>
      </c>
      <c r="BD164" s="319"/>
      <c r="BE164" s="320"/>
    </row>
    <row r="165" spans="1:57" ht="15">
      <c r="A165" s="88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130"/>
      <c r="AT165" s="131"/>
      <c r="AU165" s="130"/>
      <c r="AV165" s="130"/>
      <c r="AW165" s="130"/>
      <c r="AX165" s="130"/>
      <c r="AY165" s="130"/>
      <c r="AZ165" s="130"/>
      <c r="BB165" s="132"/>
      <c r="BC165" s="92"/>
      <c r="BD165" s="92"/>
      <c r="BE165" s="92"/>
    </row>
    <row r="166" spans="1:57" ht="15">
      <c r="A166" s="245" t="s">
        <v>147</v>
      </c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5"/>
      <c r="AV166" s="245"/>
      <c r="AW166" s="245"/>
      <c r="AX166" s="245"/>
      <c r="AY166" s="245"/>
      <c r="AZ166" s="245"/>
      <c r="BA166" s="245"/>
      <c r="BB166" s="245"/>
      <c r="BC166" s="245"/>
      <c r="BD166" s="245"/>
      <c r="BE166" s="245"/>
    </row>
    <row r="167" spans="1:57" ht="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</row>
    <row r="168" spans="1:57" ht="53.25" customHeight="1">
      <c r="A168" s="20" t="s">
        <v>18</v>
      </c>
      <c r="B168" s="272" t="s">
        <v>19</v>
      </c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312" t="s">
        <v>125</v>
      </c>
      <c r="AO168" s="313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 t="s">
        <v>126</v>
      </c>
      <c r="BB168" s="48" t="s">
        <v>148</v>
      </c>
      <c r="BC168" s="279" t="s">
        <v>128</v>
      </c>
      <c r="BD168" s="280"/>
      <c r="BE168" s="281"/>
    </row>
    <row r="169" spans="1:57" ht="15.75" customHeight="1">
      <c r="A169" s="52">
        <v>1</v>
      </c>
      <c r="B169" s="282">
        <v>2</v>
      </c>
      <c r="C169" s="337"/>
      <c r="D169" s="337"/>
      <c r="E169" s="337"/>
      <c r="F169" s="337"/>
      <c r="G169" s="337"/>
      <c r="H169" s="337"/>
      <c r="I169" s="337"/>
      <c r="J169" s="337"/>
      <c r="K169" s="337"/>
      <c r="L169" s="337"/>
      <c r="M169" s="337"/>
      <c r="N169" s="337"/>
      <c r="O169" s="337"/>
      <c r="P169" s="337"/>
      <c r="Q169" s="337"/>
      <c r="R169" s="337"/>
      <c r="S169" s="337"/>
      <c r="T169" s="337"/>
      <c r="U169" s="337"/>
      <c r="V169" s="337"/>
      <c r="W169" s="337"/>
      <c r="X169" s="337"/>
      <c r="Y169" s="337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282">
        <v>3</v>
      </c>
      <c r="AO169" s="337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5">
        <v>4</v>
      </c>
      <c r="BB169" s="54">
        <v>5</v>
      </c>
      <c r="BC169" s="283">
        <v>6</v>
      </c>
      <c r="BD169" s="284"/>
      <c r="BE169" s="285"/>
    </row>
    <row r="170" spans="1:57" ht="15">
      <c r="A170" s="61" t="s">
        <v>76</v>
      </c>
      <c r="B170" s="440"/>
      <c r="C170" s="441"/>
      <c r="D170" s="441"/>
      <c r="E170" s="441"/>
      <c r="F170" s="441"/>
      <c r="G170" s="441"/>
      <c r="H170" s="441"/>
      <c r="I170" s="441"/>
      <c r="J170" s="441"/>
      <c r="K170" s="441"/>
      <c r="L170" s="441"/>
      <c r="M170" s="441"/>
      <c r="N170" s="441"/>
      <c r="O170" s="441"/>
      <c r="P170" s="441"/>
      <c r="Q170" s="441"/>
      <c r="R170" s="441"/>
      <c r="S170" s="441"/>
      <c r="T170" s="441"/>
      <c r="U170" s="441"/>
      <c r="V170" s="441"/>
      <c r="W170" s="441"/>
      <c r="X170" s="441"/>
      <c r="Y170" s="44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272"/>
      <c r="AO170" s="337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7"/>
      <c r="BB170" s="66"/>
      <c r="BC170" s="373"/>
      <c r="BD170" s="374"/>
      <c r="BE170" s="375"/>
    </row>
    <row r="171" spans="1:57" ht="15">
      <c r="A171" s="61" t="s">
        <v>61</v>
      </c>
      <c r="B171" s="345"/>
      <c r="C171" s="313"/>
      <c r="D171" s="313"/>
      <c r="E171" s="313"/>
      <c r="F171" s="313"/>
      <c r="G171" s="313"/>
      <c r="H171" s="313"/>
      <c r="I171" s="313"/>
      <c r="J171" s="313"/>
      <c r="K171" s="313"/>
      <c r="L171" s="313"/>
      <c r="M171" s="313"/>
      <c r="N171" s="313"/>
      <c r="O171" s="313"/>
      <c r="P171" s="313"/>
      <c r="Q171" s="313"/>
      <c r="R171" s="313"/>
      <c r="S171" s="313"/>
      <c r="T171" s="313"/>
      <c r="U171" s="313"/>
      <c r="V171" s="313"/>
      <c r="W171" s="313"/>
      <c r="X171" s="313"/>
      <c r="Y171" s="313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346"/>
      <c r="AO171" s="346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5"/>
      <c r="BB171" s="124"/>
      <c r="BC171" s="344"/>
      <c r="BD171" s="435"/>
      <c r="BE171" s="372"/>
    </row>
    <row r="172" spans="1:57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129" t="s">
        <v>29</v>
      </c>
      <c r="BC172" s="318">
        <v>0</v>
      </c>
      <c r="BD172" s="319"/>
      <c r="BE172" s="320"/>
    </row>
    <row r="173" spans="1:57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461"/>
      <c r="BD173" s="461"/>
      <c r="BE173" s="461"/>
    </row>
    <row r="174" spans="1:57" ht="15">
      <c r="A174" s="245" t="s">
        <v>149</v>
      </c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5"/>
      <c r="AV174" s="245"/>
      <c r="AW174" s="245"/>
      <c r="AX174" s="245"/>
      <c r="AY174" s="245"/>
      <c r="AZ174" s="245"/>
      <c r="BA174" s="245"/>
      <c r="BB174" s="245"/>
      <c r="BC174" s="245"/>
      <c r="BD174" s="245"/>
      <c r="BE174" s="245"/>
    </row>
    <row r="175" spans="1:57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</row>
    <row r="176" spans="1:57" ht="45" customHeight="1">
      <c r="A176" s="20" t="s">
        <v>18</v>
      </c>
      <c r="B176" s="272" t="s">
        <v>19</v>
      </c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312" t="s">
        <v>125</v>
      </c>
      <c r="AO176" s="313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 t="s">
        <v>126</v>
      </c>
      <c r="BB176" s="48" t="s">
        <v>127</v>
      </c>
      <c r="BC176" s="279" t="s">
        <v>128</v>
      </c>
      <c r="BD176" s="280"/>
      <c r="BE176" s="281"/>
    </row>
    <row r="177" spans="1:57" ht="15">
      <c r="A177" s="52">
        <v>1</v>
      </c>
      <c r="B177" s="282">
        <v>2</v>
      </c>
      <c r="C177" s="337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  <c r="T177" s="337"/>
      <c r="U177" s="337"/>
      <c r="V177" s="337"/>
      <c r="W177" s="337"/>
      <c r="X177" s="337"/>
      <c r="Y177" s="337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282">
        <v>3</v>
      </c>
      <c r="AO177" s="337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5">
        <v>4</v>
      </c>
      <c r="BB177" s="54">
        <v>5</v>
      </c>
      <c r="BC177" s="283">
        <v>6</v>
      </c>
      <c r="BD177" s="284"/>
      <c r="BE177" s="285"/>
    </row>
    <row r="178" spans="1:57" ht="36.75" customHeight="1">
      <c r="A178" s="61" t="s">
        <v>76</v>
      </c>
      <c r="B178" s="440" t="s">
        <v>150</v>
      </c>
      <c r="C178" s="441"/>
      <c r="D178" s="441"/>
      <c r="E178" s="441"/>
      <c r="F178" s="441"/>
      <c r="G178" s="441"/>
      <c r="H178" s="441"/>
      <c r="I178" s="441"/>
      <c r="J178" s="441"/>
      <c r="K178" s="441"/>
      <c r="L178" s="441"/>
      <c r="M178" s="441"/>
      <c r="N178" s="441"/>
      <c r="O178" s="441"/>
      <c r="P178" s="441"/>
      <c r="Q178" s="441"/>
      <c r="R178" s="441"/>
      <c r="S178" s="441"/>
      <c r="T178" s="441"/>
      <c r="U178" s="441"/>
      <c r="V178" s="441"/>
      <c r="W178" s="441"/>
      <c r="X178" s="441"/>
      <c r="Y178" s="44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272"/>
      <c r="AO178" s="337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7"/>
      <c r="BB178" s="66"/>
      <c r="BC178" s="373"/>
      <c r="BD178" s="374"/>
      <c r="BE178" s="375"/>
    </row>
    <row r="179" spans="1:57" ht="79.5" customHeight="1">
      <c r="A179" s="61" t="s">
        <v>61</v>
      </c>
      <c r="B179" s="255" t="s">
        <v>151</v>
      </c>
      <c r="C179" s="360"/>
      <c r="D179" s="360"/>
      <c r="E179" s="360"/>
      <c r="F179" s="360"/>
      <c r="G179" s="360"/>
      <c r="H179" s="360"/>
      <c r="I179" s="360"/>
      <c r="J179" s="360"/>
      <c r="K179" s="360"/>
      <c r="L179" s="360"/>
      <c r="M179" s="360"/>
      <c r="N179" s="360"/>
      <c r="O179" s="360"/>
      <c r="P179" s="360"/>
      <c r="Q179" s="360"/>
      <c r="R179" s="360"/>
      <c r="S179" s="360"/>
      <c r="T179" s="360"/>
      <c r="U179" s="360"/>
      <c r="V179" s="360"/>
      <c r="W179" s="360"/>
      <c r="X179" s="360"/>
      <c r="Y179" s="36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279"/>
      <c r="AO179" s="33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7"/>
      <c r="BB179" s="66"/>
      <c r="BC179" s="373"/>
      <c r="BD179" s="363"/>
      <c r="BE179" s="336"/>
    </row>
    <row r="180" spans="1:57" ht="26.25" customHeight="1">
      <c r="A180" s="61"/>
      <c r="B180" s="255" t="s">
        <v>152</v>
      </c>
      <c r="C180" s="360"/>
      <c r="D180" s="360"/>
      <c r="E180" s="360"/>
      <c r="F180" s="360"/>
      <c r="G180" s="360"/>
      <c r="H180" s="360"/>
      <c r="I180" s="360"/>
      <c r="J180" s="360"/>
      <c r="K180" s="360"/>
      <c r="L180" s="360"/>
      <c r="M180" s="360"/>
      <c r="N180" s="360"/>
      <c r="O180" s="360"/>
      <c r="P180" s="360"/>
      <c r="Q180" s="360"/>
      <c r="R180" s="360"/>
      <c r="S180" s="360"/>
      <c r="T180" s="360"/>
      <c r="U180" s="360"/>
      <c r="V180" s="360"/>
      <c r="W180" s="360"/>
      <c r="X180" s="360"/>
      <c r="Y180" s="36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46"/>
      <c r="AO180" s="60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7"/>
      <c r="BB180" s="66"/>
      <c r="BC180" s="69"/>
      <c r="BD180" s="59"/>
      <c r="BE180" s="60"/>
    </row>
    <row r="181" spans="1:57" ht="153" customHeight="1">
      <c r="A181" s="61" t="s">
        <v>83</v>
      </c>
      <c r="B181" s="286" t="s">
        <v>153</v>
      </c>
      <c r="C181" s="382"/>
      <c r="D181" s="382"/>
      <c r="E181" s="382"/>
      <c r="F181" s="382"/>
      <c r="G181" s="382"/>
      <c r="H181" s="382"/>
      <c r="I181" s="382"/>
      <c r="J181" s="382"/>
      <c r="K181" s="382"/>
      <c r="L181" s="382"/>
      <c r="M181" s="382"/>
      <c r="N181" s="382"/>
      <c r="O181" s="382"/>
      <c r="P181" s="382"/>
      <c r="Q181" s="382"/>
      <c r="R181" s="382"/>
      <c r="S181" s="382"/>
      <c r="T181" s="382"/>
      <c r="U181" s="382"/>
      <c r="V181" s="382"/>
      <c r="W181" s="382"/>
      <c r="X181" s="382"/>
      <c r="Y181" s="386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279"/>
      <c r="AO181" s="33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7"/>
      <c r="BB181" s="66"/>
      <c r="BC181" s="373"/>
      <c r="BD181" s="363"/>
      <c r="BE181" s="336"/>
    </row>
    <row r="182" spans="1:57" ht="74.25" customHeight="1">
      <c r="A182" s="61" t="s">
        <v>88</v>
      </c>
      <c r="B182" s="458" t="s">
        <v>154</v>
      </c>
      <c r="C182" s="459"/>
      <c r="D182" s="459"/>
      <c r="E182" s="459"/>
      <c r="F182" s="459"/>
      <c r="G182" s="459"/>
      <c r="H182" s="459"/>
      <c r="I182" s="459"/>
      <c r="J182" s="459"/>
      <c r="K182" s="459"/>
      <c r="L182" s="459"/>
      <c r="M182" s="459"/>
      <c r="N182" s="459"/>
      <c r="O182" s="459"/>
      <c r="P182" s="459"/>
      <c r="Q182" s="459"/>
      <c r="R182" s="459"/>
      <c r="S182" s="459"/>
      <c r="T182" s="459"/>
      <c r="U182" s="459"/>
      <c r="V182" s="459"/>
      <c r="W182" s="459"/>
      <c r="X182" s="459"/>
      <c r="Y182" s="460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279"/>
      <c r="AO182" s="33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7"/>
      <c r="BB182" s="66"/>
      <c r="BC182" s="373"/>
      <c r="BD182" s="363"/>
      <c r="BE182" s="336"/>
    </row>
    <row r="183" spans="1:57" ht="60.75" customHeight="1">
      <c r="A183" s="61" t="s">
        <v>90</v>
      </c>
      <c r="B183" s="345" t="s">
        <v>155</v>
      </c>
      <c r="C183" s="313"/>
      <c r="D183" s="313"/>
      <c r="E183" s="313"/>
      <c r="F183" s="313"/>
      <c r="G183" s="313"/>
      <c r="H183" s="313"/>
      <c r="I183" s="313"/>
      <c r="J183" s="313"/>
      <c r="K183" s="313"/>
      <c r="L183" s="313"/>
      <c r="M183" s="313"/>
      <c r="N183" s="313"/>
      <c r="O183" s="313"/>
      <c r="P183" s="313"/>
      <c r="Q183" s="313"/>
      <c r="R183" s="313"/>
      <c r="S183" s="313"/>
      <c r="T183" s="313"/>
      <c r="U183" s="313"/>
      <c r="V183" s="313"/>
      <c r="W183" s="313"/>
      <c r="X183" s="313"/>
      <c r="Y183" s="313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346"/>
      <c r="AO183" s="346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5"/>
      <c r="BB183" s="124"/>
      <c r="BC183" s="344"/>
      <c r="BD183" s="435"/>
      <c r="BE183" s="372"/>
    </row>
    <row r="184" spans="1:57" ht="16.5" customHeight="1">
      <c r="A184" s="61" t="s">
        <v>156</v>
      </c>
      <c r="B184" s="255" t="s">
        <v>70</v>
      </c>
      <c r="C184" s="360"/>
      <c r="D184" s="360"/>
      <c r="E184" s="360"/>
      <c r="F184" s="360"/>
      <c r="G184" s="360"/>
      <c r="H184" s="360"/>
      <c r="I184" s="360"/>
      <c r="J184" s="360"/>
      <c r="K184" s="360"/>
      <c r="L184" s="360"/>
      <c r="M184" s="360"/>
      <c r="N184" s="360"/>
      <c r="O184" s="360"/>
      <c r="P184" s="360"/>
      <c r="Q184" s="360"/>
      <c r="R184" s="360"/>
      <c r="S184" s="360"/>
      <c r="T184" s="360"/>
      <c r="U184" s="360"/>
      <c r="V184" s="360"/>
      <c r="W184" s="360"/>
      <c r="X184" s="360"/>
      <c r="Y184" s="361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457"/>
      <c r="AO184" s="391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5"/>
      <c r="BB184" s="133"/>
      <c r="BC184" s="64"/>
      <c r="BD184" s="68"/>
      <c r="BE184" s="65"/>
    </row>
    <row r="185" spans="1:57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129" t="s">
        <v>29</v>
      </c>
      <c r="BC185" s="318">
        <v>0</v>
      </c>
      <c r="BD185" s="319"/>
      <c r="BE185" s="320"/>
    </row>
    <row r="186" spans="1:57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40"/>
      <c r="BD186" s="40"/>
      <c r="BE186" s="40"/>
    </row>
    <row r="187" spans="1:57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40"/>
      <c r="BD187" s="40"/>
      <c r="BE187" s="40"/>
    </row>
    <row r="188" spans="1:57" ht="15">
      <c r="A188" s="245" t="s">
        <v>157</v>
      </c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5"/>
      <c r="AK188" s="245"/>
      <c r="AL188" s="245"/>
      <c r="AM188" s="245"/>
      <c r="AN188" s="245"/>
      <c r="AO188" s="245"/>
      <c r="AP188" s="245"/>
      <c r="AQ188" s="245"/>
      <c r="AR188" s="245"/>
      <c r="AS188" s="245"/>
      <c r="AT188" s="245"/>
      <c r="AU188" s="245"/>
      <c r="AV188" s="245"/>
      <c r="AW188" s="245"/>
      <c r="AX188" s="245"/>
      <c r="AY188" s="245"/>
      <c r="AZ188" s="245"/>
      <c r="BA188" s="245"/>
      <c r="BB188" s="245"/>
      <c r="BC188" s="245"/>
      <c r="BD188" s="245"/>
      <c r="BE188" s="245"/>
    </row>
    <row r="189" spans="1:57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</row>
    <row r="190" spans="1:57" ht="32.25" customHeight="1">
      <c r="A190" s="20" t="s">
        <v>18</v>
      </c>
      <c r="B190" s="272" t="s">
        <v>19</v>
      </c>
      <c r="C190" s="357"/>
      <c r="D190" s="357"/>
      <c r="E190" s="20" t="s">
        <v>158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 t="s">
        <v>4</v>
      </c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72" t="s">
        <v>159</v>
      </c>
      <c r="AO190" s="357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 t="s">
        <v>160</v>
      </c>
      <c r="BB190" s="20" t="s">
        <v>161</v>
      </c>
      <c r="BC190" s="279" t="s">
        <v>42</v>
      </c>
      <c r="BD190" s="280"/>
      <c r="BE190" s="281"/>
    </row>
    <row r="191" spans="1:57" ht="15">
      <c r="A191" s="52">
        <v>1</v>
      </c>
      <c r="B191" s="282">
        <v>2</v>
      </c>
      <c r="C191" s="337"/>
      <c r="D191" s="337"/>
      <c r="E191" s="52">
        <v>3</v>
      </c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>
        <v>4</v>
      </c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282">
        <v>5</v>
      </c>
      <c r="AO191" s="337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>
        <v>6</v>
      </c>
      <c r="BB191" s="54">
        <v>7</v>
      </c>
      <c r="BC191" s="283">
        <v>8</v>
      </c>
      <c r="BD191" s="284"/>
      <c r="BE191" s="285"/>
    </row>
    <row r="192" spans="1:57" ht="27.75" customHeight="1">
      <c r="A192" s="61" t="s">
        <v>76</v>
      </c>
      <c r="B192" s="418"/>
      <c r="C192" s="335"/>
      <c r="D192" s="33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418"/>
      <c r="AO192" s="335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5"/>
      <c r="BC192" s="258"/>
      <c r="BD192" s="259"/>
      <c r="BE192" s="260"/>
    </row>
    <row r="193" spans="1:57" ht="15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B193" s="137" t="s">
        <v>29</v>
      </c>
      <c r="BC193" s="444">
        <f>BC192</f>
        <v>0</v>
      </c>
      <c r="BD193" s="445"/>
      <c r="BE193" s="446"/>
    </row>
    <row r="194" spans="1:57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40"/>
      <c r="BD194" s="40"/>
      <c r="BE194" s="40"/>
    </row>
    <row r="195" spans="1:57" ht="15">
      <c r="A195" s="245" t="s">
        <v>162</v>
      </c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F195" s="245"/>
      <c r="AG195" s="245"/>
      <c r="AH195" s="245"/>
      <c r="AI195" s="245"/>
      <c r="AJ195" s="245"/>
      <c r="AK195" s="245"/>
      <c r="AL195" s="245"/>
      <c r="AM195" s="245"/>
      <c r="AN195" s="245"/>
      <c r="AO195" s="245"/>
      <c r="AP195" s="245"/>
      <c r="AQ195" s="245"/>
      <c r="AR195" s="245"/>
      <c r="AS195" s="245"/>
      <c r="AT195" s="245"/>
      <c r="AU195" s="245"/>
      <c r="AV195" s="245"/>
      <c r="AW195" s="245"/>
      <c r="AX195" s="245"/>
      <c r="AY195" s="245"/>
      <c r="AZ195" s="245"/>
      <c r="BA195" s="245"/>
      <c r="BB195" s="245"/>
      <c r="BC195" s="245"/>
      <c r="BD195" s="245"/>
      <c r="BE195" s="245"/>
    </row>
    <row r="196" spans="1:57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</row>
    <row r="197" spans="1:57" ht="45">
      <c r="A197" s="20" t="s">
        <v>18</v>
      </c>
      <c r="B197" s="272" t="s">
        <v>19</v>
      </c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  <c r="AA197" s="272"/>
      <c r="AB197" s="272"/>
      <c r="AC197" s="272"/>
      <c r="AD197" s="272"/>
      <c r="AE197" s="272"/>
      <c r="AF197" s="272"/>
      <c r="AG197" s="272"/>
      <c r="AH197" s="272"/>
      <c r="AI197" s="272"/>
      <c r="AJ197" s="272"/>
      <c r="AK197" s="272"/>
      <c r="AL197" s="272"/>
      <c r="AM197" s="272"/>
      <c r="AN197" s="272"/>
      <c r="AO197" s="272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 t="s">
        <v>163</v>
      </c>
      <c r="BB197" s="50" t="s">
        <v>164</v>
      </c>
      <c r="BC197" s="279" t="s">
        <v>42</v>
      </c>
      <c r="BD197" s="280"/>
      <c r="BE197" s="281"/>
    </row>
    <row r="198" spans="1:57" ht="15">
      <c r="A198" s="52">
        <v>1</v>
      </c>
      <c r="B198" s="282">
        <v>2</v>
      </c>
      <c r="C198" s="282"/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  <c r="P198" s="282"/>
      <c r="Q198" s="282"/>
      <c r="R198" s="282"/>
      <c r="S198" s="282"/>
      <c r="T198" s="282"/>
      <c r="U198" s="282"/>
      <c r="V198" s="282"/>
      <c r="W198" s="282"/>
      <c r="X198" s="282"/>
      <c r="Y198" s="282"/>
      <c r="Z198" s="282"/>
      <c r="AA198" s="282"/>
      <c r="AB198" s="282"/>
      <c r="AC198" s="282"/>
      <c r="AD198" s="282"/>
      <c r="AE198" s="282"/>
      <c r="AF198" s="282"/>
      <c r="AG198" s="282"/>
      <c r="AH198" s="282"/>
      <c r="AI198" s="282"/>
      <c r="AJ198" s="282"/>
      <c r="AK198" s="282"/>
      <c r="AL198" s="282"/>
      <c r="AM198" s="282"/>
      <c r="AN198" s="282"/>
      <c r="AO198" s="28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>
        <v>3</v>
      </c>
      <c r="BB198" s="54">
        <v>4</v>
      </c>
      <c r="BC198" s="283">
        <v>5</v>
      </c>
      <c r="BD198" s="284"/>
      <c r="BE198" s="285"/>
    </row>
    <row r="199" spans="1:57" ht="31.5" customHeight="1">
      <c r="A199" s="52">
        <v>1</v>
      </c>
      <c r="B199" s="286" t="s">
        <v>165</v>
      </c>
      <c r="C199" s="382"/>
      <c r="D199" s="382"/>
      <c r="E199" s="382"/>
      <c r="F199" s="382"/>
      <c r="G199" s="382"/>
      <c r="H199" s="382"/>
      <c r="I199" s="382"/>
      <c r="J199" s="382"/>
      <c r="K199" s="382"/>
      <c r="L199" s="382"/>
      <c r="M199" s="382"/>
      <c r="N199" s="382"/>
      <c r="O199" s="382"/>
      <c r="P199" s="382"/>
      <c r="Q199" s="382"/>
      <c r="R199" s="382"/>
      <c r="S199" s="382"/>
      <c r="T199" s="382"/>
      <c r="U199" s="382"/>
      <c r="V199" s="382"/>
      <c r="W199" s="382"/>
      <c r="X199" s="382"/>
      <c r="Y199" s="382"/>
      <c r="Z199" s="382"/>
      <c r="AA199" s="382"/>
      <c r="AB199" s="382"/>
      <c r="AC199" s="382"/>
      <c r="AD199" s="382"/>
      <c r="AE199" s="382"/>
      <c r="AF199" s="382"/>
      <c r="AG199" s="382"/>
      <c r="AH199" s="382"/>
      <c r="AI199" s="382"/>
      <c r="AJ199" s="382"/>
      <c r="AK199" s="382"/>
      <c r="AL199" s="382"/>
      <c r="AM199" s="382"/>
      <c r="AN199" s="382"/>
      <c r="AO199" s="386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4"/>
      <c r="BC199" s="283"/>
      <c r="BD199" s="363"/>
      <c r="BE199" s="336"/>
    </row>
    <row r="200" spans="1:57" ht="15">
      <c r="A200" s="52"/>
      <c r="B200" s="283"/>
      <c r="C200" s="363"/>
      <c r="D200" s="363"/>
      <c r="E200" s="363"/>
      <c r="F200" s="363"/>
      <c r="G200" s="363"/>
      <c r="H200" s="363"/>
      <c r="I200" s="363"/>
      <c r="J200" s="363"/>
      <c r="K200" s="363"/>
      <c r="L200" s="363"/>
      <c r="M200" s="363"/>
      <c r="N200" s="363"/>
      <c r="O200" s="363"/>
      <c r="P200" s="363"/>
      <c r="Q200" s="363"/>
      <c r="R200" s="363"/>
      <c r="S200" s="363"/>
      <c r="T200" s="363"/>
      <c r="U200" s="363"/>
      <c r="V200" s="363"/>
      <c r="W200" s="363"/>
      <c r="X200" s="363"/>
      <c r="Y200" s="363"/>
      <c r="Z200" s="363"/>
      <c r="AA200" s="363"/>
      <c r="AB200" s="363"/>
      <c r="AC200" s="363"/>
      <c r="AD200" s="363"/>
      <c r="AE200" s="363"/>
      <c r="AF200" s="363"/>
      <c r="AG200" s="363"/>
      <c r="AH200" s="363"/>
      <c r="AI200" s="363"/>
      <c r="AJ200" s="363"/>
      <c r="AK200" s="363"/>
      <c r="AL200" s="363"/>
      <c r="AM200" s="363"/>
      <c r="AN200" s="363"/>
      <c r="AO200" s="336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4"/>
      <c r="BC200" s="283"/>
      <c r="BD200" s="363"/>
      <c r="BE200" s="336"/>
    </row>
    <row r="201" spans="1:57" ht="15">
      <c r="A201" s="61" t="s">
        <v>61</v>
      </c>
      <c r="B201" s="418" t="s">
        <v>70</v>
      </c>
      <c r="C201" s="418"/>
      <c r="D201" s="418"/>
      <c r="E201" s="418"/>
      <c r="F201" s="418"/>
      <c r="G201" s="418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  <c r="T201" s="418"/>
      <c r="U201" s="418"/>
      <c r="V201" s="418"/>
      <c r="W201" s="418"/>
      <c r="X201" s="418"/>
      <c r="Y201" s="418"/>
      <c r="Z201" s="418"/>
      <c r="AA201" s="418"/>
      <c r="AB201" s="418"/>
      <c r="AC201" s="418"/>
      <c r="AD201" s="418"/>
      <c r="AE201" s="418"/>
      <c r="AF201" s="418"/>
      <c r="AG201" s="418"/>
      <c r="AH201" s="418"/>
      <c r="AI201" s="418"/>
      <c r="AJ201" s="418"/>
      <c r="AK201" s="418"/>
      <c r="AL201" s="418"/>
      <c r="AM201" s="418"/>
      <c r="AN201" s="418"/>
      <c r="AO201" s="418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5"/>
      <c r="BC201" s="258"/>
      <c r="BD201" s="259"/>
      <c r="BE201" s="260"/>
    </row>
    <row r="202" spans="1:57" ht="1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B202" s="137" t="s">
        <v>29</v>
      </c>
      <c r="BC202" s="276">
        <f>BC201</f>
        <v>0</v>
      </c>
      <c r="BD202" s="277"/>
      <c r="BE202" s="278"/>
    </row>
    <row r="203" spans="1:57" ht="1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B203" s="117"/>
      <c r="BC203" s="138"/>
      <c r="BD203" s="138"/>
      <c r="BE203" s="138"/>
    </row>
    <row r="204" spans="1:57" ht="1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B204" s="117"/>
      <c r="BC204" s="138"/>
      <c r="BD204" s="138"/>
      <c r="BE204" s="138"/>
    </row>
    <row r="205" spans="1:57" ht="1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B205" s="117"/>
      <c r="BC205" s="117"/>
      <c r="BD205" s="117"/>
      <c r="BE205" s="117"/>
    </row>
    <row r="206" spans="1:57" ht="15">
      <c r="A206" s="245" t="s">
        <v>166</v>
      </c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  <c r="AA206" s="245"/>
      <c r="AB206" s="245"/>
      <c r="AC206" s="245"/>
      <c r="AD206" s="245"/>
      <c r="AE206" s="245"/>
      <c r="AF206" s="245"/>
      <c r="AG206" s="245"/>
      <c r="AH206" s="245"/>
      <c r="AI206" s="245"/>
      <c r="AJ206" s="245"/>
      <c r="AK206" s="245"/>
      <c r="AL206" s="245"/>
      <c r="AM206" s="245"/>
      <c r="AN206" s="245"/>
      <c r="AO206" s="245"/>
      <c r="AP206" s="245"/>
      <c r="AQ206" s="245"/>
      <c r="AR206" s="245"/>
      <c r="AS206" s="245"/>
      <c r="AT206" s="245"/>
      <c r="AU206" s="245"/>
      <c r="AV206" s="245"/>
      <c r="AW206" s="245"/>
      <c r="AX206" s="245"/>
      <c r="AY206" s="245"/>
      <c r="AZ206" s="245"/>
      <c r="BA206" s="245"/>
      <c r="BB206" s="245"/>
      <c r="BC206" s="245"/>
      <c r="BD206" s="245"/>
      <c r="BE206" s="245"/>
    </row>
    <row r="207" spans="1:57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</row>
    <row r="208" spans="1:57" ht="45">
      <c r="A208" s="20" t="s">
        <v>18</v>
      </c>
      <c r="B208" s="272" t="s">
        <v>19</v>
      </c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  <c r="AA208" s="272"/>
      <c r="AB208" s="272"/>
      <c r="AC208" s="272"/>
      <c r="AD208" s="272"/>
      <c r="AE208" s="272"/>
      <c r="AF208" s="272"/>
      <c r="AG208" s="272"/>
      <c r="AH208" s="272"/>
      <c r="AI208" s="272"/>
      <c r="AJ208" s="272"/>
      <c r="AK208" s="272"/>
      <c r="AL208" s="272"/>
      <c r="AM208" s="272"/>
      <c r="AN208" s="272"/>
      <c r="AO208" s="272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 t="s">
        <v>163</v>
      </c>
      <c r="BB208" s="50" t="s">
        <v>164</v>
      </c>
      <c r="BC208" s="279" t="s">
        <v>42</v>
      </c>
      <c r="BD208" s="280"/>
      <c r="BE208" s="281"/>
    </row>
    <row r="209" spans="1:57" ht="15">
      <c r="A209" s="52">
        <v>1</v>
      </c>
      <c r="B209" s="282">
        <v>2</v>
      </c>
      <c r="C209" s="282"/>
      <c r="D209" s="282"/>
      <c r="E209" s="282"/>
      <c r="F209" s="282"/>
      <c r="G209" s="282"/>
      <c r="H209" s="282"/>
      <c r="I209" s="282"/>
      <c r="J209" s="282"/>
      <c r="K209" s="282"/>
      <c r="L209" s="282"/>
      <c r="M209" s="282"/>
      <c r="N209" s="282"/>
      <c r="O209" s="282"/>
      <c r="P209" s="282"/>
      <c r="Q209" s="282"/>
      <c r="R209" s="282"/>
      <c r="S209" s="282"/>
      <c r="T209" s="282"/>
      <c r="U209" s="282"/>
      <c r="V209" s="282"/>
      <c r="W209" s="282"/>
      <c r="X209" s="282"/>
      <c r="Y209" s="282"/>
      <c r="Z209" s="282"/>
      <c r="AA209" s="282"/>
      <c r="AB209" s="282"/>
      <c r="AC209" s="282"/>
      <c r="AD209" s="282"/>
      <c r="AE209" s="282"/>
      <c r="AF209" s="282"/>
      <c r="AG209" s="282"/>
      <c r="AH209" s="282"/>
      <c r="AI209" s="282"/>
      <c r="AJ209" s="282"/>
      <c r="AK209" s="282"/>
      <c r="AL209" s="282"/>
      <c r="AM209" s="282"/>
      <c r="AN209" s="282"/>
      <c r="AO209" s="28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>
        <v>3</v>
      </c>
      <c r="BB209" s="54">
        <v>4</v>
      </c>
      <c r="BC209" s="283">
        <v>5</v>
      </c>
      <c r="BD209" s="284"/>
      <c r="BE209" s="285"/>
    </row>
    <row r="210" spans="1:57" ht="45" customHeight="1">
      <c r="A210" s="52">
        <v>1</v>
      </c>
      <c r="B210" s="286" t="s">
        <v>167</v>
      </c>
      <c r="C210" s="382"/>
      <c r="D210" s="382"/>
      <c r="E210" s="382"/>
      <c r="F210" s="382"/>
      <c r="G210" s="382"/>
      <c r="H210" s="382"/>
      <c r="I210" s="382"/>
      <c r="J210" s="382"/>
      <c r="K210" s="382"/>
      <c r="L210" s="382"/>
      <c r="M210" s="382"/>
      <c r="N210" s="382"/>
      <c r="O210" s="382"/>
      <c r="P210" s="382"/>
      <c r="Q210" s="382"/>
      <c r="R210" s="382"/>
      <c r="S210" s="382"/>
      <c r="T210" s="382"/>
      <c r="U210" s="382"/>
      <c r="V210" s="382"/>
      <c r="W210" s="382"/>
      <c r="X210" s="382"/>
      <c r="Y210" s="382"/>
      <c r="Z210" s="382"/>
      <c r="AA210" s="382"/>
      <c r="AB210" s="382"/>
      <c r="AC210" s="382"/>
      <c r="AD210" s="382"/>
      <c r="AE210" s="382"/>
      <c r="AF210" s="382"/>
      <c r="AG210" s="382"/>
      <c r="AH210" s="382"/>
      <c r="AI210" s="382"/>
      <c r="AJ210" s="382"/>
      <c r="AK210" s="382"/>
      <c r="AL210" s="382"/>
      <c r="AM210" s="382"/>
      <c r="AN210" s="382"/>
      <c r="AO210" s="386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4"/>
      <c r="BC210" s="283"/>
      <c r="BD210" s="363"/>
      <c r="BE210" s="336"/>
    </row>
    <row r="211" spans="1:57" ht="16.5" customHeight="1">
      <c r="A211" s="52"/>
      <c r="B211" s="286"/>
      <c r="C211" s="382"/>
      <c r="D211" s="382"/>
      <c r="E211" s="382"/>
      <c r="F211" s="382"/>
      <c r="G211" s="382"/>
      <c r="H211" s="382"/>
      <c r="I211" s="382"/>
      <c r="J211" s="382"/>
      <c r="K211" s="382"/>
      <c r="L211" s="382"/>
      <c r="M211" s="382"/>
      <c r="N211" s="382"/>
      <c r="O211" s="382"/>
      <c r="P211" s="382"/>
      <c r="Q211" s="382"/>
      <c r="R211" s="382"/>
      <c r="S211" s="382"/>
      <c r="T211" s="382"/>
      <c r="U211" s="382"/>
      <c r="V211" s="382"/>
      <c r="W211" s="382"/>
      <c r="X211" s="382"/>
      <c r="Y211" s="382"/>
      <c r="Z211" s="382"/>
      <c r="AA211" s="382"/>
      <c r="AB211" s="382"/>
      <c r="AC211" s="382"/>
      <c r="AD211" s="382"/>
      <c r="AE211" s="382"/>
      <c r="AF211" s="382"/>
      <c r="AG211" s="382"/>
      <c r="AH211" s="382"/>
      <c r="AI211" s="382"/>
      <c r="AJ211" s="382"/>
      <c r="AK211" s="382"/>
      <c r="AL211" s="382"/>
      <c r="AM211" s="382"/>
      <c r="AN211" s="382"/>
      <c r="AO211" s="386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4"/>
      <c r="BC211" s="283"/>
      <c r="BD211" s="363"/>
      <c r="BE211" s="336"/>
    </row>
    <row r="212" spans="1:57" ht="15">
      <c r="A212" s="61" t="s">
        <v>61</v>
      </c>
      <c r="B212" s="418" t="s">
        <v>70</v>
      </c>
      <c r="C212" s="418"/>
      <c r="D212" s="418"/>
      <c r="E212" s="418"/>
      <c r="F212" s="418"/>
      <c r="G212" s="418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  <c r="T212" s="418"/>
      <c r="U212" s="418"/>
      <c r="V212" s="418"/>
      <c r="W212" s="418"/>
      <c r="X212" s="418"/>
      <c r="Y212" s="418"/>
      <c r="Z212" s="418"/>
      <c r="AA212" s="418"/>
      <c r="AB212" s="418"/>
      <c r="AC212" s="418"/>
      <c r="AD212" s="418"/>
      <c r="AE212" s="418"/>
      <c r="AF212" s="418"/>
      <c r="AG212" s="418"/>
      <c r="AH212" s="418"/>
      <c r="AI212" s="418"/>
      <c r="AJ212" s="418"/>
      <c r="AK212" s="418"/>
      <c r="AL212" s="418"/>
      <c r="AM212" s="418"/>
      <c r="AN212" s="418"/>
      <c r="AO212" s="418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5"/>
      <c r="BC212" s="258"/>
      <c r="BD212" s="259"/>
      <c r="BE212" s="260"/>
    </row>
    <row r="213" spans="1:57" ht="15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B213" s="137" t="s">
        <v>29</v>
      </c>
      <c r="BC213" s="276">
        <f>BC212</f>
        <v>0</v>
      </c>
      <c r="BD213" s="277"/>
      <c r="BE213" s="278"/>
    </row>
    <row r="214" spans="1:57" ht="15">
      <c r="A214" s="136"/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B214" s="117"/>
      <c r="BC214" s="117"/>
      <c r="BD214" s="117"/>
      <c r="BE214" s="117"/>
    </row>
    <row r="215" spans="1:57" ht="15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B215" s="117"/>
      <c r="BC215" s="117"/>
      <c r="BD215" s="117"/>
      <c r="BE215" s="117"/>
    </row>
    <row r="216" spans="1:57" ht="15">
      <c r="A216" s="245" t="s">
        <v>168</v>
      </c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5"/>
      <c r="AC216" s="245"/>
      <c r="AD216" s="245"/>
      <c r="AE216" s="245"/>
      <c r="AF216" s="245"/>
      <c r="AG216" s="245"/>
      <c r="AH216" s="245"/>
      <c r="AI216" s="245"/>
      <c r="AJ216" s="245"/>
      <c r="AK216" s="245"/>
      <c r="AL216" s="245"/>
      <c r="AM216" s="245"/>
      <c r="AN216" s="245"/>
      <c r="AO216" s="245"/>
      <c r="AP216" s="245"/>
      <c r="AQ216" s="245"/>
      <c r="AR216" s="245"/>
      <c r="AS216" s="245"/>
      <c r="AT216" s="245"/>
      <c r="AU216" s="245"/>
      <c r="AV216" s="245"/>
      <c r="AW216" s="245"/>
      <c r="AX216" s="245"/>
      <c r="AY216" s="245"/>
      <c r="AZ216" s="245"/>
      <c r="BA216" s="245"/>
      <c r="BB216" s="245"/>
      <c r="BC216" s="245"/>
      <c r="BD216" s="245"/>
      <c r="BE216" s="245"/>
    </row>
    <row r="217" spans="1:57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</row>
    <row r="218" spans="1:57" ht="45">
      <c r="A218" s="20" t="s">
        <v>18</v>
      </c>
      <c r="B218" s="272" t="s">
        <v>19</v>
      </c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  <c r="AA218" s="272"/>
      <c r="AB218" s="272"/>
      <c r="AC218" s="272"/>
      <c r="AD218" s="272"/>
      <c r="AE218" s="272"/>
      <c r="AF218" s="272"/>
      <c r="AG218" s="272"/>
      <c r="AH218" s="272"/>
      <c r="AI218" s="272"/>
      <c r="AJ218" s="272"/>
      <c r="AK218" s="272"/>
      <c r="AL218" s="272"/>
      <c r="AM218" s="272"/>
      <c r="AN218" s="272"/>
      <c r="AO218" s="272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 t="s">
        <v>163</v>
      </c>
      <c r="BB218" s="50" t="s">
        <v>164</v>
      </c>
      <c r="BC218" s="279" t="s">
        <v>42</v>
      </c>
      <c r="BD218" s="280"/>
      <c r="BE218" s="281"/>
    </row>
    <row r="219" spans="1:57" ht="15">
      <c r="A219" s="52">
        <v>1</v>
      </c>
      <c r="B219" s="282">
        <v>2</v>
      </c>
      <c r="C219" s="282"/>
      <c r="D219" s="282"/>
      <c r="E219" s="282"/>
      <c r="F219" s="282"/>
      <c r="G219" s="282"/>
      <c r="H219" s="282"/>
      <c r="I219" s="282"/>
      <c r="J219" s="282"/>
      <c r="K219" s="282"/>
      <c r="L219" s="282"/>
      <c r="M219" s="282"/>
      <c r="N219" s="282"/>
      <c r="O219" s="282"/>
      <c r="P219" s="282"/>
      <c r="Q219" s="282"/>
      <c r="R219" s="282"/>
      <c r="S219" s="282"/>
      <c r="T219" s="282"/>
      <c r="U219" s="282"/>
      <c r="V219" s="282"/>
      <c r="W219" s="282"/>
      <c r="X219" s="282"/>
      <c r="Y219" s="282"/>
      <c r="Z219" s="282"/>
      <c r="AA219" s="282"/>
      <c r="AB219" s="282"/>
      <c r="AC219" s="282"/>
      <c r="AD219" s="282"/>
      <c r="AE219" s="282"/>
      <c r="AF219" s="282"/>
      <c r="AG219" s="282"/>
      <c r="AH219" s="282"/>
      <c r="AI219" s="282"/>
      <c r="AJ219" s="282"/>
      <c r="AK219" s="282"/>
      <c r="AL219" s="282"/>
      <c r="AM219" s="282"/>
      <c r="AN219" s="282"/>
      <c r="AO219" s="28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>
        <v>3</v>
      </c>
      <c r="BB219" s="54">
        <v>4</v>
      </c>
      <c r="BC219" s="283">
        <v>5</v>
      </c>
      <c r="BD219" s="284"/>
      <c r="BE219" s="285"/>
    </row>
    <row r="220" spans="1:57" ht="66.75" customHeight="1">
      <c r="A220" s="52">
        <v>1</v>
      </c>
      <c r="B220" s="286" t="s">
        <v>169</v>
      </c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  <c r="X220" s="287"/>
      <c r="Y220" s="287"/>
      <c r="Z220" s="287"/>
      <c r="AA220" s="287"/>
      <c r="AB220" s="287"/>
      <c r="AC220" s="287"/>
      <c r="AD220" s="287"/>
      <c r="AE220" s="287"/>
      <c r="AF220" s="287"/>
      <c r="AG220" s="287"/>
      <c r="AH220" s="287"/>
      <c r="AI220" s="287"/>
      <c r="AJ220" s="287"/>
      <c r="AK220" s="287"/>
      <c r="AL220" s="287"/>
      <c r="AM220" s="287"/>
      <c r="AN220" s="287"/>
      <c r="AO220" s="288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4"/>
      <c r="BC220" s="283"/>
      <c r="BD220" s="363"/>
      <c r="BE220" s="336"/>
    </row>
    <row r="221" spans="1:57" ht="93" customHeight="1">
      <c r="A221" s="52">
        <v>2</v>
      </c>
      <c r="B221" s="286" t="s">
        <v>170</v>
      </c>
      <c r="C221" s="382"/>
      <c r="D221" s="382"/>
      <c r="E221" s="382"/>
      <c r="F221" s="382"/>
      <c r="G221" s="382"/>
      <c r="H221" s="382"/>
      <c r="I221" s="382"/>
      <c r="J221" s="382"/>
      <c r="K221" s="382"/>
      <c r="L221" s="382"/>
      <c r="M221" s="382"/>
      <c r="N221" s="382"/>
      <c r="O221" s="382"/>
      <c r="P221" s="382"/>
      <c r="Q221" s="382"/>
      <c r="R221" s="382"/>
      <c r="S221" s="382"/>
      <c r="T221" s="382"/>
      <c r="U221" s="382"/>
      <c r="V221" s="382"/>
      <c r="W221" s="382"/>
      <c r="X221" s="382"/>
      <c r="Y221" s="382"/>
      <c r="Z221" s="382"/>
      <c r="AA221" s="382"/>
      <c r="AB221" s="382"/>
      <c r="AC221" s="382"/>
      <c r="AD221" s="382"/>
      <c r="AE221" s="382"/>
      <c r="AF221" s="382"/>
      <c r="AG221" s="382"/>
      <c r="AH221" s="382"/>
      <c r="AI221" s="382"/>
      <c r="AJ221" s="382"/>
      <c r="AK221" s="382"/>
      <c r="AL221" s="382"/>
      <c r="AM221" s="382"/>
      <c r="AN221" s="382"/>
      <c r="AO221" s="386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4"/>
      <c r="BC221" s="283"/>
      <c r="BD221" s="363"/>
      <c r="BE221" s="336"/>
    </row>
    <row r="222" spans="1:57" ht="58.5" customHeight="1">
      <c r="A222" s="52">
        <v>3</v>
      </c>
      <c r="B222" s="286" t="s">
        <v>171</v>
      </c>
      <c r="C222" s="382"/>
      <c r="D222" s="382"/>
      <c r="E222" s="382"/>
      <c r="F222" s="382"/>
      <c r="G222" s="382"/>
      <c r="H222" s="382"/>
      <c r="I222" s="382"/>
      <c r="J222" s="382"/>
      <c r="K222" s="382"/>
      <c r="L222" s="382"/>
      <c r="M222" s="382"/>
      <c r="N222" s="382"/>
      <c r="O222" s="382"/>
      <c r="P222" s="382"/>
      <c r="Q222" s="382"/>
      <c r="R222" s="382"/>
      <c r="S222" s="382"/>
      <c r="T222" s="382"/>
      <c r="U222" s="382"/>
      <c r="V222" s="382"/>
      <c r="W222" s="382"/>
      <c r="X222" s="382"/>
      <c r="Y222" s="382"/>
      <c r="Z222" s="382"/>
      <c r="AA222" s="382"/>
      <c r="AB222" s="382"/>
      <c r="AC222" s="382"/>
      <c r="AD222" s="382"/>
      <c r="AE222" s="382"/>
      <c r="AF222" s="382"/>
      <c r="AG222" s="382"/>
      <c r="AH222" s="382"/>
      <c r="AI222" s="382"/>
      <c r="AJ222" s="382"/>
      <c r="AK222" s="382"/>
      <c r="AL222" s="382"/>
      <c r="AM222" s="382"/>
      <c r="AN222" s="382"/>
      <c r="AO222" s="386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4"/>
      <c r="BC222" s="283"/>
      <c r="BD222" s="363"/>
      <c r="BE222" s="336"/>
    </row>
    <row r="223" spans="1:57" ht="24" customHeight="1">
      <c r="A223" s="61" t="s">
        <v>88</v>
      </c>
      <c r="B223" s="418" t="s">
        <v>70</v>
      </c>
      <c r="C223" s="418"/>
      <c r="D223" s="418"/>
      <c r="E223" s="418"/>
      <c r="F223" s="418"/>
      <c r="G223" s="418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  <c r="T223" s="418"/>
      <c r="U223" s="418"/>
      <c r="V223" s="418"/>
      <c r="W223" s="418"/>
      <c r="X223" s="418"/>
      <c r="Y223" s="418"/>
      <c r="Z223" s="418"/>
      <c r="AA223" s="418"/>
      <c r="AB223" s="418"/>
      <c r="AC223" s="418"/>
      <c r="AD223" s="418"/>
      <c r="AE223" s="418"/>
      <c r="AF223" s="418"/>
      <c r="AG223" s="418"/>
      <c r="AH223" s="418"/>
      <c r="AI223" s="418"/>
      <c r="AJ223" s="418"/>
      <c r="AK223" s="418"/>
      <c r="AL223" s="418"/>
      <c r="AM223" s="418"/>
      <c r="AN223" s="418"/>
      <c r="AO223" s="418"/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4"/>
      <c r="AZ223" s="134"/>
      <c r="BA223" s="134"/>
      <c r="BB223" s="135"/>
      <c r="BC223" s="258"/>
      <c r="BD223" s="259"/>
      <c r="BE223" s="260"/>
    </row>
    <row r="224" spans="1:57" ht="15">
      <c r="A224" s="136"/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B224" s="137" t="s">
        <v>29</v>
      </c>
      <c r="BC224" s="276">
        <f>BC223</f>
        <v>0</v>
      </c>
      <c r="BD224" s="277"/>
      <c r="BE224" s="278"/>
    </row>
    <row r="225" spans="1:57" ht="15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B225" s="117"/>
      <c r="BC225" s="138"/>
      <c r="BD225" s="138"/>
      <c r="BE225" s="138"/>
    </row>
    <row r="226" spans="1:57" ht="15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B226" s="117"/>
      <c r="BC226" s="138"/>
      <c r="BD226" s="138"/>
      <c r="BE226" s="138"/>
    </row>
    <row r="227" spans="1:57" ht="15">
      <c r="A227" s="245" t="s">
        <v>172</v>
      </c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  <c r="AA227" s="245"/>
      <c r="AB227" s="245"/>
      <c r="AC227" s="245"/>
      <c r="AD227" s="245"/>
      <c r="AE227" s="245"/>
      <c r="AF227" s="245"/>
      <c r="AG227" s="245"/>
      <c r="AH227" s="245"/>
      <c r="AI227" s="245"/>
      <c r="AJ227" s="245"/>
      <c r="AK227" s="245"/>
      <c r="AL227" s="245"/>
      <c r="AM227" s="245"/>
      <c r="AN227" s="245"/>
      <c r="AO227" s="245"/>
      <c r="AP227" s="245"/>
      <c r="AQ227" s="245"/>
      <c r="AR227" s="245"/>
      <c r="AS227" s="245"/>
      <c r="AT227" s="245"/>
      <c r="AU227" s="245"/>
      <c r="AV227" s="245"/>
      <c r="AW227" s="245"/>
      <c r="AX227" s="245"/>
      <c r="AY227" s="245"/>
      <c r="AZ227" s="245"/>
      <c r="BA227" s="245"/>
      <c r="BB227" s="245"/>
      <c r="BC227" s="245"/>
      <c r="BD227" s="245"/>
      <c r="BE227" s="245"/>
    </row>
    <row r="228" spans="1:57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</row>
    <row r="229" spans="1:59" ht="32.25" customHeight="1">
      <c r="A229" s="20" t="s">
        <v>18</v>
      </c>
      <c r="B229" s="280" t="s">
        <v>19</v>
      </c>
      <c r="C229" s="280"/>
      <c r="D229" s="280"/>
      <c r="E229" s="280"/>
      <c r="F229" s="280"/>
      <c r="G229" s="280"/>
      <c r="H229" s="280"/>
      <c r="I229" s="280"/>
      <c r="J229" s="280"/>
      <c r="K229" s="280"/>
      <c r="L229" s="280"/>
      <c r="M229" s="280"/>
      <c r="N229" s="280"/>
      <c r="O229" s="280"/>
      <c r="P229" s="280"/>
      <c r="Q229" s="280"/>
      <c r="R229" s="280"/>
      <c r="S229" s="280"/>
      <c r="T229" s="280"/>
      <c r="U229" s="280"/>
      <c r="V229" s="280"/>
      <c r="W229" s="280"/>
      <c r="X229" s="280"/>
      <c r="Y229" s="280"/>
      <c r="Z229" s="280"/>
      <c r="AA229" s="280"/>
      <c r="AB229" s="280"/>
      <c r="AC229" s="280"/>
      <c r="AD229" s="280"/>
      <c r="AE229" s="280"/>
      <c r="AF229" s="280"/>
      <c r="AG229" s="280"/>
      <c r="AH229" s="280"/>
      <c r="AI229" s="280"/>
      <c r="AJ229" s="280"/>
      <c r="AK229" s="280"/>
      <c r="AL229" s="280"/>
      <c r="AM229" s="280"/>
      <c r="AN229" s="280"/>
      <c r="AO229" s="280"/>
      <c r="AP229" s="280"/>
      <c r="AQ229" s="280"/>
      <c r="AR229" s="280"/>
      <c r="AS229" s="280"/>
      <c r="AT229" s="280"/>
      <c r="AU229" s="280"/>
      <c r="AV229" s="280"/>
      <c r="AW229" s="280"/>
      <c r="AX229" s="280"/>
      <c r="AY229" s="280"/>
      <c r="AZ229" s="280"/>
      <c r="BA229" s="281"/>
      <c r="BB229" s="50" t="s">
        <v>173</v>
      </c>
      <c r="BC229" s="279" t="s">
        <v>174</v>
      </c>
      <c r="BD229" s="280"/>
      <c r="BE229" s="281"/>
      <c r="BF229" s="20" t="s">
        <v>42</v>
      </c>
      <c r="BG229" s="140"/>
    </row>
    <row r="230" spans="1:59" ht="15">
      <c r="A230" s="52">
        <v>1</v>
      </c>
      <c r="B230" s="284">
        <v>2</v>
      </c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4"/>
      <c r="AA230" s="284"/>
      <c r="AB230" s="284"/>
      <c r="AC230" s="284"/>
      <c r="AD230" s="284"/>
      <c r="AE230" s="284"/>
      <c r="AF230" s="284"/>
      <c r="AG230" s="284"/>
      <c r="AH230" s="284"/>
      <c r="AI230" s="284"/>
      <c r="AJ230" s="284"/>
      <c r="AK230" s="284"/>
      <c r="AL230" s="284"/>
      <c r="AM230" s="284"/>
      <c r="AN230" s="284"/>
      <c r="AO230" s="284"/>
      <c r="AP230" s="284"/>
      <c r="AQ230" s="284"/>
      <c r="AR230" s="284"/>
      <c r="AS230" s="284"/>
      <c r="AT230" s="284"/>
      <c r="AU230" s="284"/>
      <c r="AV230" s="284"/>
      <c r="AW230" s="284"/>
      <c r="AX230" s="284"/>
      <c r="AY230" s="284"/>
      <c r="AZ230" s="284"/>
      <c r="BA230" s="285"/>
      <c r="BB230" s="54">
        <v>3</v>
      </c>
      <c r="BC230" s="283">
        <v>4</v>
      </c>
      <c r="BD230" s="284"/>
      <c r="BE230" s="285"/>
      <c r="BF230" s="52">
        <v>5</v>
      </c>
      <c r="BG230" s="77"/>
    </row>
    <row r="231" spans="1:59" ht="36.75" customHeight="1">
      <c r="A231" s="61" t="s">
        <v>76</v>
      </c>
      <c r="B231" s="255" t="s">
        <v>175</v>
      </c>
      <c r="C231" s="256"/>
      <c r="D231" s="256"/>
      <c r="E231" s="256"/>
      <c r="F231" s="256"/>
      <c r="G231" s="256"/>
      <c r="H231" s="256"/>
      <c r="I231" s="256"/>
      <c r="J231" s="256"/>
      <c r="K231" s="256"/>
      <c r="L231" s="256"/>
      <c r="M231" s="256"/>
      <c r="N231" s="256"/>
      <c r="O231" s="256"/>
      <c r="P231" s="256"/>
      <c r="Q231" s="256"/>
      <c r="R231" s="256"/>
      <c r="S231" s="256"/>
      <c r="T231" s="256"/>
      <c r="U231" s="256"/>
      <c r="V231" s="256"/>
      <c r="W231" s="256"/>
      <c r="X231" s="256"/>
      <c r="Y231" s="256"/>
      <c r="Z231" s="256"/>
      <c r="AA231" s="256"/>
      <c r="AB231" s="256"/>
      <c r="AC231" s="256"/>
      <c r="AD231" s="256"/>
      <c r="AE231" s="256"/>
      <c r="AF231" s="256"/>
      <c r="AG231" s="256"/>
      <c r="AH231" s="256"/>
      <c r="AI231" s="256"/>
      <c r="AJ231" s="256"/>
      <c r="AK231" s="256"/>
      <c r="AL231" s="256"/>
      <c r="AM231" s="256"/>
      <c r="AN231" s="256"/>
      <c r="AO231" s="256"/>
      <c r="AP231" s="256"/>
      <c r="AQ231" s="256"/>
      <c r="AR231" s="256"/>
      <c r="AS231" s="256"/>
      <c r="AT231" s="256"/>
      <c r="AU231" s="256"/>
      <c r="AV231" s="256"/>
      <c r="AW231" s="256"/>
      <c r="AX231" s="256"/>
      <c r="AY231" s="256"/>
      <c r="AZ231" s="256"/>
      <c r="BA231" s="257"/>
      <c r="BB231" s="54"/>
      <c r="BC231" s="283"/>
      <c r="BD231" s="363"/>
      <c r="BE231" s="336"/>
      <c r="BF231" s="143"/>
      <c r="BG231" s="144"/>
    </row>
    <row r="232" spans="1:59" ht="15" customHeight="1">
      <c r="A232" s="52">
        <v>2</v>
      </c>
      <c r="B232" s="379" t="s">
        <v>176</v>
      </c>
      <c r="C232" s="393"/>
      <c r="D232" s="393"/>
      <c r="E232" s="393"/>
      <c r="F232" s="393"/>
      <c r="G232" s="393"/>
      <c r="H232" s="393"/>
      <c r="I232" s="393"/>
      <c r="J232" s="393"/>
      <c r="K232" s="393"/>
      <c r="L232" s="393"/>
      <c r="M232" s="393"/>
      <c r="N232" s="393"/>
      <c r="O232" s="393"/>
      <c r="P232" s="393"/>
      <c r="Q232" s="393"/>
      <c r="R232" s="393"/>
      <c r="S232" s="393"/>
      <c r="T232" s="393"/>
      <c r="U232" s="393"/>
      <c r="V232" s="393"/>
      <c r="W232" s="393"/>
      <c r="X232" s="393"/>
      <c r="Y232" s="393"/>
      <c r="Z232" s="393"/>
      <c r="AA232" s="393"/>
      <c r="AB232" s="393"/>
      <c r="AC232" s="393"/>
      <c r="AD232" s="393"/>
      <c r="AE232" s="393"/>
      <c r="AF232" s="393"/>
      <c r="AG232" s="393"/>
      <c r="AH232" s="393"/>
      <c r="AI232" s="393"/>
      <c r="AJ232" s="393"/>
      <c r="AK232" s="393"/>
      <c r="AL232" s="393"/>
      <c r="AM232" s="393"/>
      <c r="AN232" s="393"/>
      <c r="AO232" s="393"/>
      <c r="AP232" s="393"/>
      <c r="AQ232" s="393"/>
      <c r="AR232" s="393"/>
      <c r="AS232" s="393"/>
      <c r="AT232" s="393"/>
      <c r="AU232" s="393"/>
      <c r="AV232" s="393"/>
      <c r="AW232" s="393"/>
      <c r="AX232" s="393"/>
      <c r="AY232" s="393"/>
      <c r="AZ232" s="393"/>
      <c r="BA232" s="394"/>
      <c r="BB232" s="54"/>
      <c r="BC232" s="283"/>
      <c r="BD232" s="363"/>
      <c r="BE232" s="336"/>
      <c r="BF232" s="143"/>
      <c r="BG232" s="144"/>
    </row>
    <row r="233" spans="1:59" ht="15" customHeight="1">
      <c r="A233" s="52">
        <v>3</v>
      </c>
      <c r="B233" s="62" t="s">
        <v>177</v>
      </c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6"/>
      <c r="BB233" s="54"/>
      <c r="BC233" s="283"/>
      <c r="BD233" s="363"/>
      <c r="BE233" s="336"/>
      <c r="BF233" s="143"/>
      <c r="BG233" s="144"/>
    </row>
    <row r="234" spans="1:59" ht="15" customHeight="1">
      <c r="A234" s="52">
        <v>4</v>
      </c>
      <c r="B234" s="62" t="s">
        <v>178</v>
      </c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6"/>
      <c r="BB234" s="54"/>
      <c r="BC234" s="283"/>
      <c r="BD234" s="363"/>
      <c r="BE234" s="336"/>
      <c r="BF234" s="143"/>
      <c r="BG234" s="144"/>
    </row>
    <row r="235" spans="1:59" ht="32.25" customHeight="1">
      <c r="A235" s="52">
        <v>5</v>
      </c>
      <c r="B235" s="286" t="s">
        <v>179</v>
      </c>
      <c r="C235" s="382"/>
      <c r="D235" s="382"/>
      <c r="E235" s="382"/>
      <c r="F235" s="382"/>
      <c r="G235" s="382"/>
      <c r="H235" s="382"/>
      <c r="I235" s="382"/>
      <c r="J235" s="382"/>
      <c r="K235" s="382"/>
      <c r="L235" s="382"/>
      <c r="M235" s="382"/>
      <c r="N235" s="382"/>
      <c r="O235" s="382"/>
      <c r="P235" s="382"/>
      <c r="Q235" s="382"/>
      <c r="R235" s="382"/>
      <c r="S235" s="382"/>
      <c r="T235" s="382"/>
      <c r="U235" s="382"/>
      <c r="V235" s="382"/>
      <c r="W235" s="382"/>
      <c r="X235" s="382"/>
      <c r="Y235" s="382"/>
      <c r="Z235" s="382"/>
      <c r="AA235" s="382"/>
      <c r="AB235" s="382"/>
      <c r="AC235" s="382"/>
      <c r="AD235" s="382"/>
      <c r="AE235" s="382"/>
      <c r="AF235" s="382"/>
      <c r="AG235" s="382"/>
      <c r="AH235" s="382"/>
      <c r="AI235" s="382"/>
      <c r="AJ235" s="382"/>
      <c r="AK235" s="382"/>
      <c r="AL235" s="382"/>
      <c r="AM235" s="382"/>
      <c r="AN235" s="382"/>
      <c r="AO235" s="382"/>
      <c r="AP235" s="382"/>
      <c r="AQ235" s="382"/>
      <c r="AR235" s="382"/>
      <c r="AS235" s="382"/>
      <c r="AT235" s="382"/>
      <c r="AU235" s="382"/>
      <c r="AV235" s="382"/>
      <c r="AW235" s="382"/>
      <c r="AX235" s="382"/>
      <c r="AY235" s="382"/>
      <c r="AZ235" s="382"/>
      <c r="BA235" s="386"/>
      <c r="BB235" s="54"/>
      <c r="BC235" s="283"/>
      <c r="BD235" s="363"/>
      <c r="BE235" s="336"/>
      <c r="BF235" s="143"/>
      <c r="BG235" s="144"/>
    </row>
    <row r="236" spans="1:59" ht="21.75" customHeight="1">
      <c r="A236" s="61" t="s">
        <v>156</v>
      </c>
      <c r="B236" s="255" t="s">
        <v>180</v>
      </c>
      <c r="C236" s="256"/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6"/>
      <c r="AE236" s="256"/>
      <c r="AF236" s="256"/>
      <c r="AG236" s="256"/>
      <c r="AH236" s="256"/>
      <c r="AI236" s="256"/>
      <c r="AJ236" s="256"/>
      <c r="AK236" s="256"/>
      <c r="AL236" s="256"/>
      <c r="AM236" s="256"/>
      <c r="AN236" s="256"/>
      <c r="AO236" s="256"/>
      <c r="AP236" s="256"/>
      <c r="AQ236" s="256"/>
      <c r="AR236" s="256"/>
      <c r="AS236" s="256"/>
      <c r="AT236" s="256"/>
      <c r="AU236" s="256"/>
      <c r="AV236" s="256"/>
      <c r="AW236" s="256"/>
      <c r="AX236" s="256"/>
      <c r="AY236" s="256"/>
      <c r="AZ236" s="256"/>
      <c r="BA236" s="257"/>
      <c r="BB236" s="135"/>
      <c r="BC236" s="456"/>
      <c r="BD236" s="456"/>
      <c r="BE236" s="456"/>
      <c r="BF236" s="147"/>
      <c r="BG236" s="148"/>
    </row>
    <row r="237" spans="1:59" ht="15">
      <c r="A237" s="136"/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C237" s="117"/>
      <c r="BD237" s="117"/>
      <c r="BE237" s="117" t="s">
        <v>29</v>
      </c>
      <c r="BF237" s="149">
        <f>SUM(BB237:BE237)</f>
        <v>0</v>
      </c>
      <c r="BG237" s="117"/>
    </row>
    <row r="238" spans="1:57" ht="15">
      <c r="A238" s="136"/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17"/>
      <c r="BB238" s="117"/>
      <c r="BC238" s="117"/>
      <c r="BD238" s="117"/>
      <c r="BE238" s="117"/>
    </row>
    <row r="239" spans="1:57" ht="15">
      <c r="A239" s="245" t="s">
        <v>181</v>
      </c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245"/>
      <c r="AE239" s="245"/>
      <c r="AF239" s="245"/>
      <c r="AG239" s="245"/>
      <c r="AH239" s="245"/>
      <c r="AI239" s="245"/>
      <c r="AJ239" s="245"/>
      <c r="AK239" s="245"/>
      <c r="AL239" s="245"/>
      <c r="AM239" s="245"/>
      <c r="AN239" s="245"/>
      <c r="AO239" s="245"/>
      <c r="AP239" s="245"/>
      <c r="AQ239" s="245"/>
      <c r="AR239" s="245"/>
      <c r="AS239" s="245"/>
      <c r="AT239" s="245"/>
      <c r="AU239" s="245"/>
      <c r="AV239" s="245"/>
      <c r="AW239" s="245"/>
      <c r="AX239" s="245"/>
      <c r="AY239" s="245"/>
      <c r="AZ239" s="245"/>
      <c r="BA239" s="245"/>
      <c r="BB239" s="245"/>
      <c r="BC239" s="245"/>
      <c r="BD239" s="245"/>
      <c r="BE239" s="245"/>
    </row>
    <row r="240" spans="1:57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</row>
    <row r="241" spans="1:57" ht="30">
      <c r="A241" s="20" t="s">
        <v>18</v>
      </c>
      <c r="B241" s="280" t="s">
        <v>19</v>
      </c>
      <c r="C241" s="280"/>
      <c r="D241" s="280"/>
      <c r="E241" s="280"/>
      <c r="F241" s="280"/>
      <c r="G241" s="280"/>
      <c r="H241" s="280"/>
      <c r="I241" s="280"/>
      <c r="J241" s="280"/>
      <c r="K241" s="280"/>
      <c r="L241" s="280"/>
      <c r="M241" s="280"/>
      <c r="N241" s="280"/>
      <c r="O241" s="280"/>
      <c r="P241" s="280"/>
      <c r="Q241" s="280"/>
      <c r="R241" s="280"/>
      <c r="S241" s="280"/>
      <c r="T241" s="280"/>
      <c r="U241" s="280"/>
      <c r="V241" s="280"/>
      <c r="W241" s="280"/>
      <c r="X241" s="280"/>
      <c r="Y241" s="280"/>
      <c r="Z241" s="280"/>
      <c r="AA241" s="280"/>
      <c r="AB241" s="280"/>
      <c r="AC241" s="280"/>
      <c r="AD241" s="280"/>
      <c r="AE241" s="280"/>
      <c r="AF241" s="280"/>
      <c r="AG241" s="280"/>
      <c r="AH241" s="280"/>
      <c r="AI241" s="280"/>
      <c r="AJ241" s="280"/>
      <c r="AK241" s="280"/>
      <c r="AL241" s="280"/>
      <c r="AM241" s="280"/>
      <c r="AN241" s="280"/>
      <c r="AO241" s="280"/>
      <c r="AP241" s="280"/>
      <c r="AQ241" s="280"/>
      <c r="AR241" s="280"/>
      <c r="AS241" s="280"/>
      <c r="AT241" s="280"/>
      <c r="AU241" s="280"/>
      <c r="AV241" s="280"/>
      <c r="AW241" s="280"/>
      <c r="AX241" s="280"/>
      <c r="AY241" s="280"/>
      <c r="AZ241" s="280"/>
      <c r="BA241" s="281"/>
      <c r="BB241" s="20" t="s">
        <v>42</v>
      </c>
      <c r="BC241" s="453"/>
      <c r="BD241" s="453"/>
      <c r="BE241" s="453"/>
    </row>
    <row r="242" spans="1:57" ht="15">
      <c r="A242" s="52">
        <v>1</v>
      </c>
      <c r="B242" s="284">
        <v>2</v>
      </c>
      <c r="C242" s="284"/>
      <c r="D242" s="284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 s="284"/>
      <c r="U242" s="284"/>
      <c r="V242" s="284"/>
      <c r="W242" s="284"/>
      <c r="X242" s="284"/>
      <c r="Y242" s="284"/>
      <c r="Z242" s="284"/>
      <c r="AA242" s="284"/>
      <c r="AB242" s="284"/>
      <c r="AC242" s="284"/>
      <c r="AD242" s="284"/>
      <c r="AE242" s="284"/>
      <c r="AF242" s="284"/>
      <c r="AG242" s="284"/>
      <c r="AH242" s="284"/>
      <c r="AI242" s="284"/>
      <c r="AJ242" s="284"/>
      <c r="AK242" s="284"/>
      <c r="AL242" s="284"/>
      <c r="AM242" s="284"/>
      <c r="AN242" s="284"/>
      <c r="AO242" s="284"/>
      <c r="AP242" s="284"/>
      <c r="AQ242" s="284"/>
      <c r="AR242" s="284"/>
      <c r="AS242" s="284"/>
      <c r="AT242" s="284"/>
      <c r="AU242" s="284"/>
      <c r="AV242" s="284"/>
      <c r="AW242" s="284"/>
      <c r="AX242" s="284"/>
      <c r="AY242" s="284"/>
      <c r="AZ242" s="284"/>
      <c r="BA242" s="285"/>
      <c r="BB242" s="52">
        <v>3</v>
      </c>
      <c r="BC242" s="454"/>
      <c r="BD242" s="454"/>
      <c r="BE242" s="454"/>
    </row>
    <row r="243" spans="1:57" ht="15">
      <c r="A243" s="52">
        <v>1</v>
      </c>
      <c r="B243" s="283"/>
      <c r="C243" s="363"/>
      <c r="D243" s="363"/>
      <c r="E243" s="363"/>
      <c r="F243" s="363"/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63"/>
      <c r="R243" s="363"/>
      <c r="S243" s="363"/>
      <c r="T243" s="363"/>
      <c r="U243" s="363"/>
      <c r="V243" s="363"/>
      <c r="W243" s="363"/>
      <c r="X243" s="363"/>
      <c r="Y243" s="363"/>
      <c r="Z243" s="363"/>
      <c r="AA243" s="363"/>
      <c r="AB243" s="363"/>
      <c r="AC243" s="363"/>
      <c r="AD243" s="363"/>
      <c r="AE243" s="363"/>
      <c r="AF243" s="363"/>
      <c r="AG243" s="363"/>
      <c r="AH243" s="363"/>
      <c r="AI243" s="363"/>
      <c r="AJ243" s="363"/>
      <c r="AK243" s="363"/>
      <c r="AL243" s="363"/>
      <c r="AM243" s="363"/>
      <c r="AN243" s="363"/>
      <c r="AO243" s="363"/>
      <c r="AP243" s="363"/>
      <c r="AQ243" s="363"/>
      <c r="AR243" s="363"/>
      <c r="AS243" s="363"/>
      <c r="AT243" s="363"/>
      <c r="AU243" s="363"/>
      <c r="AV243" s="363"/>
      <c r="AW243" s="363"/>
      <c r="AX243" s="363"/>
      <c r="AY243" s="363"/>
      <c r="AZ243" s="363"/>
      <c r="BA243" s="336"/>
      <c r="BB243" s="52"/>
      <c r="BC243" s="455"/>
      <c r="BD243" s="454"/>
      <c r="BE243" s="454"/>
    </row>
    <row r="244" spans="1:57" ht="15">
      <c r="A244" s="61"/>
      <c r="B244" s="451"/>
      <c r="C244" s="451"/>
      <c r="D244" s="451"/>
      <c r="E244" s="451"/>
      <c r="F244" s="451"/>
      <c r="G244" s="451"/>
      <c r="H244" s="451"/>
      <c r="I244" s="451"/>
      <c r="J244" s="451"/>
      <c r="K244" s="451"/>
      <c r="L244" s="451"/>
      <c r="M244" s="451"/>
      <c r="N244" s="451"/>
      <c r="O244" s="451"/>
      <c r="P244" s="451"/>
      <c r="Q244" s="451"/>
      <c r="R244" s="451"/>
      <c r="S244" s="451"/>
      <c r="T244" s="451"/>
      <c r="U244" s="451"/>
      <c r="V244" s="451"/>
      <c r="W244" s="451"/>
      <c r="X244" s="451"/>
      <c r="Y244" s="451"/>
      <c r="Z244" s="451"/>
      <c r="AA244" s="451"/>
      <c r="AB244" s="451"/>
      <c r="AC244" s="451"/>
      <c r="AD244" s="451"/>
      <c r="AE244" s="451"/>
      <c r="AF244" s="451"/>
      <c r="AG244" s="451"/>
      <c r="AH244" s="451"/>
      <c r="AI244" s="451"/>
      <c r="AJ244" s="451"/>
      <c r="AK244" s="451"/>
      <c r="AL244" s="451"/>
      <c r="AM244" s="451"/>
      <c r="AN244" s="451"/>
      <c r="AO244" s="451"/>
      <c r="AP244" s="451"/>
      <c r="AQ244" s="451"/>
      <c r="AR244" s="451"/>
      <c r="AS244" s="451"/>
      <c r="AT244" s="451"/>
      <c r="AU244" s="451"/>
      <c r="AV244" s="451"/>
      <c r="AW244" s="451"/>
      <c r="AX244" s="451"/>
      <c r="AY244" s="451"/>
      <c r="AZ244" s="451"/>
      <c r="BA244" s="452"/>
      <c r="BB244" s="134"/>
      <c r="BC244" s="449"/>
      <c r="BD244" s="449"/>
      <c r="BE244" s="449"/>
    </row>
    <row r="245" spans="1:57" ht="1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7" t="s">
        <v>29</v>
      </c>
      <c r="BB245" s="149">
        <f>BB243+BB244</f>
        <v>0</v>
      </c>
      <c r="BC245" s="450"/>
      <c r="BD245" s="450"/>
      <c r="BE245" s="450"/>
    </row>
    <row r="246" spans="1:57" ht="1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17"/>
      <c r="BB246" s="117"/>
      <c r="BC246" s="117"/>
      <c r="BD246" s="117"/>
      <c r="BE246" s="117"/>
    </row>
    <row r="247" spans="1:57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</row>
    <row r="248" spans="1:57" ht="15">
      <c r="A248" s="245" t="s">
        <v>182</v>
      </c>
      <c r="B248" s="245"/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45"/>
      <c r="U248" s="245"/>
      <c r="V248" s="245"/>
      <c r="W248" s="245"/>
      <c r="X248" s="245"/>
      <c r="Y248" s="245"/>
      <c r="Z248" s="245"/>
      <c r="AA248" s="245"/>
      <c r="AB248" s="245"/>
      <c r="AC248" s="245"/>
      <c r="AD248" s="245"/>
      <c r="AE248" s="245"/>
      <c r="AF248" s="245"/>
      <c r="AG248" s="245"/>
      <c r="AH248" s="245"/>
      <c r="AI248" s="245"/>
      <c r="AJ248" s="245"/>
      <c r="AK248" s="245"/>
      <c r="AL248" s="245"/>
      <c r="AM248" s="245"/>
      <c r="AN248" s="245"/>
      <c r="AO248" s="245"/>
      <c r="AP248" s="245"/>
      <c r="AQ248" s="245"/>
      <c r="AR248" s="245"/>
      <c r="AS248" s="245"/>
      <c r="AT248" s="245"/>
      <c r="AU248" s="245"/>
      <c r="AV248" s="245"/>
      <c r="AW248" s="245"/>
      <c r="AX248" s="245"/>
      <c r="AY248" s="245"/>
      <c r="AZ248" s="245"/>
      <c r="BA248" s="245"/>
      <c r="BB248" s="245"/>
      <c r="BC248" s="245"/>
      <c r="BD248" s="245"/>
      <c r="BE248" s="245"/>
    </row>
    <row r="249" spans="1:57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</row>
    <row r="250" spans="1:57" ht="30">
      <c r="A250" s="20" t="s">
        <v>18</v>
      </c>
      <c r="B250" s="280" t="s">
        <v>19</v>
      </c>
      <c r="C250" s="280"/>
      <c r="D250" s="280"/>
      <c r="E250" s="280"/>
      <c r="F250" s="280"/>
      <c r="G250" s="280"/>
      <c r="H250" s="280"/>
      <c r="I250" s="280"/>
      <c r="J250" s="280"/>
      <c r="K250" s="280"/>
      <c r="L250" s="280"/>
      <c r="M250" s="280"/>
      <c r="N250" s="280"/>
      <c r="O250" s="280"/>
      <c r="P250" s="280"/>
      <c r="Q250" s="280"/>
      <c r="R250" s="280"/>
      <c r="S250" s="280"/>
      <c r="T250" s="280"/>
      <c r="U250" s="280"/>
      <c r="V250" s="280"/>
      <c r="W250" s="280"/>
      <c r="X250" s="280"/>
      <c r="Y250" s="280"/>
      <c r="Z250" s="280"/>
      <c r="AA250" s="280"/>
      <c r="AB250" s="280"/>
      <c r="AC250" s="280"/>
      <c r="AD250" s="280"/>
      <c r="AE250" s="280"/>
      <c r="AF250" s="280"/>
      <c r="AG250" s="280"/>
      <c r="AH250" s="280"/>
      <c r="AI250" s="280"/>
      <c r="AJ250" s="280"/>
      <c r="AK250" s="280"/>
      <c r="AL250" s="280"/>
      <c r="AM250" s="280"/>
      <c r="AN250" s="280"/>
      <c r="AO250" s="280"/>
      <c r="AP250" s="280"/>
      <c r="AQ250" s="280"/>
      <c r="AR250" s="280"/>
      <c r="AS250" s="280"/>
      <c r="AT250" s="280"/>
      <c r="AU250" s="280"/>
      <c r="AV250" s="280"/>
      <c r="AW250" s="280"/>
      <c r="AX250" s="280"/>
      <c r="AY250" s="280"/>
      <c r="AZ250" s="280"/>
      <c r="BA250" s="281"/>
      <c r="BB250" s="20" t="s">
        <v>42</v>
      </c>
      <c r="BC250" s="453"/>
      <c r="BD250" s="453"/>
      <c r="BE250" s="453"/>
    </row>
    <row r="251" spans="1:57" ht="15">
      <c r="A251" s="52">
        <v>1</v>
      </c>
      <c r="B251" s="284">
        <v>2</v>
      </c>
      <c r="C251" s="284"/>
      <c r="D251" s="284"/>
      <c r="E251" s="284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4"/>
      <c r="S251" s="284"/>
      <c r="T251" s="284"/>
      <c r="U251" s="284"/>
      <c r="V251" s="284"/>
      <c r="W251" s="284"/>
      <c r="X251" s="284"/>
      <c r="Y251" s="284"/>
      <c r="Z251" s="284"/>
      <c r="AA251" s="284"/>
      <c r="AB251" s="284"/>
      <c r="AC251" s="284"/>
      <c r="AD251" s="284"/>
      <c r="AE251" s="284"/>
      <c r="AF251" s="284"/>
      <c r="AG251" s="284"/>
      <c r="AH251" s="284"/>
      <c r="AI251" s="284"/>
      <c r="AJ251" s="284"/>
      <c r="AK251" s="284"/>
      <c r="AL251" s="284"/>
      <c r="AM251" s="284"/>
      <c r="AN251" s="284"/>
      <c r="AO251" s="284"/>
      <c r="AP251" s="284"/>
      <c r="AQ251" s="284"/>
      <c r="AR251" s="284"/>
      <c r="AS251" s="284"/>
      <c r="AT251" s="284"/>
      <c r="AU251" s="284"/>
      <c r="AV251" s="284"/>
      <c r="AW251" s="284"/>
      <c r="AX251" s="284"/>
      <c r="AY251" s="284"/>
      <c r="AZ251" s="284"/>
      <c r="BA251" s="285"/>
      <c r="BB251" s="52">
        <v>3</v>
      </c>
      <c r="BC251" s="454"/>
      <c r="BD251" s="454"/>
      <c r="BE251" s="454"/>
    </row>
    <row r="252" spans="1:57" ht="15">
      <c r="A252" s="61" t="s">
        <v>76</v>
      </c>
      <c r="B252" s="451"/>
      <c r="C252" s="451"/>
      <c r="D252" s="451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  <c r="O252" s="451"/>
      <c r="P252" s="451"/>
      <c r="Q252" s="451"/>
      <c r="R252" s="451"/>
      <c r="S252" s="451"/>
      <c r="T252" s="451"/>
      <c r="U252" s="451"/>
      <c r="V252" s="451"/>
      <c r="W252" s="451"/>
      <c r="X252" s="451"/>
      <c r="Y252" s="451"/>
      <c r="Z252" s="451"/>
      <c r="AA252" s="451"/>
      <c r="AB252" s="451"/>
      <c r="AC252" s="451"/>
      <c r="AD252" s="451"/>
      <c r="AE252" s="451"/>
      <c r="AF252" s="451"/>
      <c r="AG252" s="451"/>
      <c r="AH252" s="451"/>
      <c r="AI252" s="451"/>
      <c r="AJ252" s="451"/>
      <c r="AK252" s="451"/>
      <c r="AL252" s="451"/>
      <c r="AM252" s="451"/>
      <c r="AN252" s="451"/>
      <c r="AO252" s="451"/>
      <c r="AP252" s="451"/>
      <c r="AQ252" s="451"/>
      <c r="AR252" s="451"/>
      <c r="AS252" s="451"/>
      <c r="AT252" s="451"/>
      <c r="AU252" s="451"/>
      <c r="AV252" s="451"/>
      <c r="AW252" s="451"/>
      <c r="AX252" s="451"/>
      <c r="AY252" s="451"/>
      <c r="AZ252" s="451"/>
      <c r="BA252" s="452"/>
      <c r="BB252" s="134"/>
      <c r="BC252" s="449"/>
      <c r="BD252" s="449"/>
      <c r="BE252" s="449"/>
    </row>
    <row r="253" spans="1:57" ht="15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7" t="s">
        <v>29</v>
      </c>
      <c r="BB253" s="149">
        <f>BB252</f>
        <v>0</v>
      </c>
      <c r="BC253" s="450"/>
      <c r="BD253" s="450"/>
      <c r="BE253" s="450"/>
    </row>
    <row r="254" spans="1:57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</row>
    <row r="255" spans="1:57" ht="15">
      <c r="A255" s="245" t="s">
        <v>183</v>
      </c>
      <c r="B255" s="245"/>
      <c r="C255" s="245"/>
      <c r="D255" s="245"/>
      <c r="E255" s="245"/>
      <c r="F255" s="245"/>
      <c r="G255" s="245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45"/>
      <c r="U255" s="245"/>
      <c r="V255" s="245"/>
      <c r="W255" s="245"/>
      <c r="X255" s="245"/>
      <c r="Y255" s="245"/>
      <c r="Z255" s="245"/>
      <c r="AA255" s="245"/>
      <c r="AB255" s="245"/>
      <c r="AC255" s="245"/>
      <c r="AD255" s="245"/>
      <c r="AE255" s="245"/>
      <c r="AF255" s="245"/>
      <c r="AG255" s="245"/>
      <c r="AH255" s="245"/>
      <c r="AI255" s="245"/>
      <c r="AJ255" s="245"/>
      <c r="AK255" s="245"/>
      <c r="AL255" s="245"/>
      <c r="AM255" s="245"/>
      <c r="AN255" s="245"/>
      <c r="AO255" s="245"/>
      <c r="AP255" s="245"/>
      <c r="AQ255" s="245"/>
      <c r="AR255" s="245"/>
      <c r="AS255" s="245"/>
      <c r="AT255" s="245"/>
      <c r="AU255" s="245"/>
      <c r="AV255" s="245"/>
      <c r="AW255" s="245"/>
      <c r="AX255" s="245"/>
      <c r="AY255" s="245"/>
      <c r="AZ255" s="245"/>
      <c r="BA255" s="245"/>
      <c r="BB255" s="245"/>
      <c r="BC255" s="245"/>
      <c r="BD255" s="245"/>
      <c r="BE255" s="245"/>
    </row>
    <row r="256" spans="1:57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</row>
    <row r="257" spans="1:57" ht="30">
      <c r="A257" s="20" t="s">
        <v>18</v>
      </c>
      <c r="B257" s="280" t="s">
        <v>19</v>
      </c>
      <c r="C257" s="280"/>
      <c r="D257" s="280"/>
      <c r="E257" s="280"/>
      <c r="F257" s="280"/>
      <c r="G257" s="280"/>
      <c r="H257" s="280"/>
      <c r="I257" s="280"/>
      <c r="J257" s="280"/>
      <c r="K257" s="280"/>
      <c r="L257" s="280"/>
      <c r="M257" s="280"/>
      <c r="N257" s="280"/>
      <c r="O257" s="280"/>
      <c r="P257" s="280"/>
      <c r="Q257" s="280"/>
      <c r="R257" s="280"/>
      <c r="S257" s="280"/>
      <c r="T257" s="280"/>
      <c r="U257" s="280"/>
      <c r="V257" s="280"/>
      <c r="W257" s="280"/>
      <c r="X257" s="280"/>
      <c r="Y257" s="280"/>
      <c r="Z257" s="280"/>
      <c r="AA257" s="280"/>
      <c r="AB257" s="280"/>
      <c r="AC257" s="280"/>
      <c r="AD257" s="280"/>
      <c r="AE257" s="280"/>
      <c r="AF257" s="280"/>
      <c r="AG257" s="280"/>
      <c r="AH257" s="280"/>
      <c r="AI257" s="280"/>
      <c r="AJ257" s="280"/>
      <c r="AK257" s="280"/>
      <c r="AL257" s="280"/>
      <c r="AM257" s="280"/>
      <c r="AN257" s="280"/>
      <c r="AO257" s="280"/>
      <c r="AP257" s="280"/>
      <c r="AQ257" s="280"/>
      <c r="AR257" s="280"/>
      <c r="AS257" s="280"/>
      <c r="AT257" s="280"/>
      <c r="AU257" s="280"/>
      <c r="AV257" s="280"/>
      <c r="AW257" s="280"/>
      <c r="AX257" s="280"/>
      <c r="AY257" s="280"/>
      <c r="AZ257" s="280"/>
      <c r="BA257" s="281"/>
      <c r="BB257" s="20" t="s">
        <v>42</v>
      </c>
      <c r="BC257" s="453"/>
      <c r="BD257" s="453"/>
      <c r="BE257" s="453"/>
    </row>
    <row r="258" spans="1:57" ht="15">
      <c r="A258" s="52">
        <v>1</v>
      </c>
      <c r="B258" s="284">
        <v>2</v>
      </c>
      <c r="C258" s="284"/>
      <c r="D258" s="284"/>
      <c r="E258" s="284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S258" s="284"/>
      <c r="T258" s="284"/>
      <c r="U258" s="284"/>
      <c r="V258" s="284"/>
      <c r="W258" s="284"/>
      <c r="X258" s="284"/>
      <c r="Y258" s="284"/>
      <c r="Z258" s="284"/>
      <c r="AA258" s="284"/>
      <c r="AB258" s="284"/>
      <c r="AC258" s="284"/>
      <c r="AD258" s="284"/>
      <c r="AE258" s="284"/>
      <c r="AF258" s="284"/>
      <c r="AG258" s="284"/>
      <c r="AH258" s="284"/>
      <c r="AI258" s="284"/>
      <c r="AJ258" s="284"/>
      <c r="AK258" s="284"/>
      <c r="AL258" s="284"/>
      <c r="AM258" s="284"/>
      <c r="AN258" s="284"/>
      <c r="AO258" s="284"/>
      <c r="AP258" s="284"/>
      <c r="AQ258" s="284"/>
      <c r="AR258" s="284"/>
      <c r="AS258" s="284"/>
      <c r="AT258" s="284"/>
      <c r="AU258" s="284"/>
      <c r="AV258" s="284"/>
      <c r="AW258" s="284"/>
      <c r="AX258" s="284"/>
      <c r="AY258" s="284"/>
      <c r="AZ258" s="284"/>
      <c r="BA258" s="285"/>
      <c r="BB258" s="52">
        <v>3</v>
      </c>
      <c r="BC258" s="454"/>
      <c r="BD258" s="454"/>
      <c r="BE258" s="454"/>
    </row>
    <row r="259" spans="1:57" ht="15">
      <c r="A259" s="61" t="s">
        <v>76</v>
      </c>
      <c r="B259" s="451"/>
      <c r="C259" s="451"/>
      <c r="D259" s="451"/>
      <c r="E259" s="451"/>
      <c r="F259" s="451"/>
      <c r="G259" s="451"/>
      <c r="H259" s="451"/>
      <c r="I259" s="451"/>
      <c r="J259" s="451"/>
      <c r="K259" s="451"/>
      <c r="L259" s="451"/>
      <c r="M259" s="451"/>
      <c r="N259" s="451"/>
      <c r="O259" s="451"/>
      <c r="P259" s="451"/>
      <c r="Q259" s="451"/>
      <c r="R259" s="451"/>
      <c r="S259" s="451"/>
      <c r="T259" s="451"/>
      <c r="U259" s="451"/>
      <c r="V259" s="451"/>
      <c r="W259" s="451"/>
      <c r="X259" s="451"/>
      <c r="Y259" s="451"/>
      <c r="Z259" s="451"/>
      <c r="AA259" s="451"/>
      <c r="AB259" s="451"/>
      <c r="AC259" s="451"/>
      <c r="AD259" s="451"/>
      <c r="AE259" s="451"/>
      <c r="AF259" s="451"/>
      <c r="AG259" s="451"/>
      <c r="AH259" s="451"/>
      <c r="AI259" s="451"/>
      <c r="AJ259" s="451"/>
      <c r="AK259" s="451"/>
      <c r="AL259" s="451"/>
      <c r="AM259" s="451"/>
      <c r="AN259" s="451"/>
      <c r="AO259" s="451"/>
      <c r="AP259" s="451"/>
      <c r="AQ259" s="451"/>
      <c r="AR259" s="451"/>
      <c r="AS259" s="451"/>
      <c r="AT259" s="451"/>
      <c r="AU259" s="451"/>
      <c r="AV259" s="451"/>
      <c r="AW259" s="451"/>
      <c r="AX259" s="451"/>
      <c r="AY259" s="451"/>
      <c r="AZ259" s="451"/>
      <c r="BA259" s="452"/>
      <c r="BB259" s="134"/>
      <c r="BC259" s="449"/>
      <c r="BD259" s="449"/>
      <c r="BE259" s="449"/>
    </row>
    <row r="260" spans="1:57" ht="15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7" t="s">
        <v>29</v>
      </c>
      <c r="BB260" s="149">
        <f>BB259</f>
        <v>0</v>
      </c>
      <c r="BC260" s="450"/>
      <c r="BD260" s="450"/>
      <c r="BE260" s="450"/>
    </row>
    <row r="261" spans="1:57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</row>
    <row r="262" spans="1:57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</row>
    <row r="263" spans="1:57" ht="15">
      <c r="A263" s="245" t="s">
        <v>184</v>
      </c>
      <c r="B263" s="245"/>
      <c r="C263" s="245"/>
      <c r="D263" s="245"/>
      <c r="E263" s="245"/>
      <c r="F263" s="245"/>
      <c r="G263" s="245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45"/>
      <c r="U263" s="245"/>
      <c r="V263" s="245"/>
      <c r="W263" s="245"/>
      <c r="X263" s="245"/>
      <c r="Y263" s="245"/>
      <c r="Z263" s="245"/>
      <c r="AA263" s="245"/>
      <c r="AB263" s="245"/>
      <c r="AC263" s="245"/>
      <c r="AD263" s="245"/>
      <c r="AE263" s="245"/>
      <c r="AF263" s="245"/>
      <c r="AG263" s="245"/>
      <c r="AH263" s="245"/>
      <c r="AI263" s="245"/>
      <c r="AJ263" s="245"/>
      <c r="AK263" s="245"/>
      <c r="AL263" s="245"/>
      <c r="AM263" s="245"/>
      <c r="AN263" s="245"/>
      <c r="AO263" s="245"/>
      <c r="AP263" s="245"/>
      <c r="AQ263" s="245"/>
      <c r="AR263" s="245"/>
      <c r="AS263" s="245"/>
      <c r="AT263" s="245"/>
      <c r="AU263" s="245"/>
      <c r="AV263" s="245"/>
      <c r="AW263" s="245"/>
      <c r="AX263" s="245"/>
      <c r="AY263" s="245"/>
      <c r="AZ263" s="245"/>
      <c r="BA263" s="245"/>
      <c r="BB263" s="245"/>
      <c r="BC263" s="245"/>
      <c r="BD263" s="245"/>
      <c r="BE263" s="245"/>
    </row>
    <row r="264" spans="1:57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</row>
    <row r="265" spans="1:57" ht="30" customHeight="1">
      <c r="A265" s="20" t="s">
        <v>18</v>
      </c>
      <c r="B265" s="272" t="s">
        <v>19</v>
      </c>
      <c r="C265" s="357"/>
      <c r="D265" s="357"/>
      <c r="E265" s="357"/>
      <c r="F265" s="357"/>
      <c r="G265" s="357"/>
      <c r="H265" s="357"/>
      <c r="I265" s="357"/>
      <c r="J265" s="357"/>
      <c r="K265" s="357"/>
      <c r="L265" s="357"/>
      <c r="M265" s="357"/>
      <c r="N265" s="357"/>
      <c r="O265" s="357"/>
      <c r="P265" s="357"/>
      <c r="Q265" s="357"/>
      <c r="R265" s="357"/>
      <c r="S265" s="357"/>
      <c r="T265" s="357"/>
      <c r="U265" s="357"/>
      <c r="V265" s="357"/>
      <c r="W265" s="357"/>
      <c r="X265" s="357"/>
      <c r="Y265" s="357"/>
      <c r="Z265" s="357"/>
      <c r="AA265" s="357"/>
      <c r="AB265" s="357"/>
      <c r="AC265" s="357"/>
      <c r="AD265" s="357"/>
      <c r="AE265" s="357"/>
      <c r="AF265" s="357"/>
      <c r="AG265" s="357"/>
      <c r="AH265" s="357"/>
      <c r="AI265" s="357"/>
      <c r="AJ265" s="357"/>
      <c r="AK265" s="357"/>
      <c r="AL265" s="357"/>
      <c r="AM265" s="357"/>
      <c r="AN265" s="357"/>
      <c r="AO265" s="357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47" t="s">
        <v>173</v>
      </c>
      <c r="BB265" s="50" t="s">
        <v>185</v>
      </c>
      <c r="BC265" s="279" t="s">
        <v>42</v>
      </c>
      <c r="BD265" s="280"/>
      <c r="BE265" s="281"/>
    </row>
    <row r="266" spans="1:57" ht="13.5" customHeight="1">
      <c r="A266" s="52">
        <v>1</v>
      </c>
      <c r="B266" s="272">
        <v>2</v>
      </c>
      <c r="C266" s="357"/>
      <c r="D266" s="357"/>
      <c r="E266" s="357"/>
      <c r="F266" s="357"/>
      <c r="G266" s="357"/>
      <c r="H266" s="357"/>
      <c r="I266" s="357"/>
      <c r="J266" s="357"/>
      <c r="K266" s="357"/>
      <c r="L266" s="357"/>
      <c r="M266" s="357"/>
      <c r="N266" s="357"/>
      <c r="O266" s="357"/>
      <c r="P266" s="357"/>
      <c r="Q266" s="357"/>
      <c r="R266" s="357"/>
      <c r="S266" s="357"/>
      <c r="T266" s="357"/>
      <c r="U266" s="357"/>
      <c r="V266" s="357"/>
      <c r="W266" s="357"/>
      <c r="X266" s="357"/>
      <c r="Y266" s="357"/>
      <c r="Z266" s="357"/>
      <c r="AA266" s="357"/>
      <c r="AB266" s="357"/>
      <c r="AC266" s="357"/>
      <c r="AD266" s="357"/>
      <c r="AE266" s="357"/>
      <c r="AF266" s="357"/>
      <c r="AG266" s="357"/>
      <c r="AH266" s="357"/>
      <c r="AI266" s="357"/>
      <c r="AJ266" s="357"/>
      <c r="AK266" s="357"/>
      <c r="AL266" s="357"/>
      <c r="AM266" s="357"/>
      <c r="AN266" s="357"/>
      <c r="AO266" s="357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47">
        <v>3</v>
      </c>
      <c r="BB266" s="54">
        <v>4</v>
      </c>
      <c r="BC266" s="283">
        <v>5</v>
      </c>
      <c r="BD266" s="284"/>
      <c r="BE266" s="285"/>
    </row>
    <row r="267" spans="1:57" ht="48" customHeight="1">
      <c r="A267" s="52">
        <v>1</v>
      </c>
      <c r="B267" s="345" t="s">
        <v>186</v>
      </c>
      <c r="C267" s="313"/>
      <c r="D267" s="313"/>
      <c r="E267" s="313"/>
      <c r="F267" s="313"/>
      <c r="G267" s="313"/>
      <c r="H267" s="313"/>
      <c r="I267" s="313"/>
      <c r="J267" s="313"/>
      <c r="K267" s="313"/>
      <c r="L267" s="313"/>
      <c r="M267" s="313"/>
      <c r="N267" s="313"/>
      <c r="O267" s="313"/>
      <c r="P267" s="313"/>
      <c r="Q267" s="313"/>
      <c r="R267" s="313"/>
      <c r="S267" s="313"/>
      <c r="T267" s="313"/>
      <c r="U267" s="313"/>
      <c r="V267" s="313"/>
      <c r="W267" s="313"/>
      <c r="X267" s="313"/>
      <c r="Y267" s="313"/>
      <c r="Z267" s="313"/>
      <c r="AA267" s="313"/>
      <c r="AB267" s="313"/>
      <c r="AC267" s="313"/>
      <c r="AD267" s="313"/>
      <c r="AE267" s="313"/>
      <c r="AF267" s="313"/>
      <c r="AG267" s="313"/>
      <c r="AH267" s="313"/>
      <c r="AI267" s="313"/>
      <c r="AJ267" s="313"/>
      <c r="AK267" s="313"/>
      <c r="AL267" s="313"/>
      <c r="AM267" s="313"/>
      <c r="AN267" s="313"/>
      <c r="AO267" s="313"/>
      <c r="AP267" s="141"/>
      <c r="AQ267" s="141"/>
      <c r="AR267" s="141"/>
      <c r="AS267" s="141"/>
      <c r="AT267" s="141"/>
      <c r="AU267" s="141"/>
      <c r="AV267" s="141"/>
      <c r="AW267" s="141"/>
      <c r="AX267" s="141"/>
      <c r="AY267" s="141"/>
      <c r="AZ267" s="141"/>
      <c r="BA267" s="142"/>
      <c r="BB267" s="54"/>
      <c r="BC267" s="283"/>
      <c r="BD267" s="363"/>
      <c r="BE267" s="336"/>
    </row>
    <row r="268" spans="1:57" ht="48.75" customHeight="1">
      <c r="A268" s="52">
        <v>2</v>
      </c>
      <c r="B268" s="448" t="s">
        <v>187</v>
      </c>
      <c r="C268" s="335"/>
      <c r="D268" s="335"/>
      <c r="E268" s="335"/>
      <c r="F268" s="335"/>
      <c r="G268" s="335"/>
      <c r="H268" s="335"/>
      <c r="I268" s="335"/>
      <c r="J268" s="335"/>
      <c r="K268" s="335"/>
      <c r="L268" s="335"/>
      <c r="M268" s="335"/>
      <c r="N268" s="335"/>
      <c r="O268" s="335"/>
      <c r="P268" s="335"/>
      <c r="Q268" s="335"/>
      <c r="R268" s="335"/>
      <c r="S268" s="335"/>
      <c r="T268" s="335"/>
      <c r="U268" s="335"/>
      <c r="V268" s="335"/>
      <c r="W268" s="335"/>
      <c r="X268" s="335"/>
      <c r="Y268" s="335"/>
      <c r="Z268" s="335"/>
      <c r="AA268" s="335"/>
      <c r="AB268" s="335"/>
      <c r="AC268" s="335"/>
      <c r="AD268" s="335"/>
      <c r="AE268" s="335"/>
      <c r="AF268" s="335"/>
      <c r="AG268" s="335"/>
      <c r="AH268" s="335"/>
      <c r="AI268" s="335"/>
      <c r="AJ268" s="335"/>
      <c r="AK268" s="335"/>
      <c r="AL268" s="335"/>
      <c r="AM268" s="335"/>
      <c r="AN268" s="335"/>
      <c r="AO268" s="335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1"/>
      <c r="BB268" s="54"/>
      <c r="BC268" s="283"/>
      <c r="BD268" s="363"/>
      <c r="BE268" s="336"/>
    </row>
    <row r="269" spans="1:57" ht="35.25" customHeight="1">
      <c r="A269" s="52">
        <v>3</v>
      </c>
      <c r="B269" s="440" t="s">
        <v>188</v>
      </c>
      <c r="C269" s="441"/>
      <c r="D269" s="441"/>
      <c r="E269" s="441"/>
      <c r="F269" s="441"/>
      <c r="G269" s="441"/>
      <c r="H269" s="441"/>
      <c r="I269" s="441"/>
      <c r="J269" s="441"/>
      <c r="K269" s="441"/>
      <c r="L269" s="441"/>
      <c r="M269" s="441"/>
      <c r="N269" s="441"/>
      <c r="O269" s="441"/>
      <c r="P269" s="441"/>
      <c r="Q269" s="441"/>
      <c r="R269" s="441"/>
      <c r="S269" s="441"/>
      <c r="T269" s="441"/>
      <c r="U269" s="441"/>
      <c r="V269" s="441"/>
      <c r="W269" s="441"/>
      <c r="X269" s="441"/>
      <c r="Y269" s="441"/>
      <c r="Z269" s="441"/>
      <c r="AA269" s="441"/>
      <c r="AB269" s="441"/>
      <c r="AC269" s="441"/>
      <c r="AD269" s="441"/>
      <c r="AE269" s="441"/>
      <c r="AF269" s="441"/>
      <c r="AG269" s="441"/>
      <c r="AH269" s="441"/>
      <c r="AI269" s="441"/>
      <c r="AJ269" s="441"/>
      <c r="AK269" s="441"/>
      <c r="AL269" s="441"/>
      <c r="AM269" s="441"/>
      <c r="AN269" s="441"/>
      <c r="AO269" s="441"/>
      <c r="AP269" s="152"/>
      <c r="AQ269" s="152"/>
      <c r="AR269" s="152"/>
      <c r="AS269" s="152"/>
      <c r="AT269" s="152"/>
      <c r="AU269" s="152"/>
      <c r="AV269" s="152"/>
      <c r="AW269" s="152"/>
      <c r="AX269" s="152"/>
      <c r="AY269" s="152"/>
      <c r="AZ269" s="152"/>
      <c r="BA269" s="153"/>
      <c r="BB269" s="54"/>
      <c r="BC269" s="283"/>
      <c r="BD269" s="363"/>
      <c r="BE269" s="336"/>
    </row>
    <row r="270" spans="1:57" ht="36" customHeight="1">
      <c r="A270" s="52">
        <v>4</v>
      </c>
      <c r="B270" s="440" t="s">
        <v>189</v>
      </c>
      <c r="C270" s="441"/>
      <c r="D270" s="441"/>
      <c r="E270" s="441"/>
      <c r="F270" s="441"/>
      <c r="G270" s="441"/>
      <c r="H270" s="441"/>
      <c r="I270" s="441"/>
      <c r="J270" s="441"/>
      <c r="K270" s="441"/>
      <c r="L270" s="441"/>
      <c r="M270" s="441"/>
      <c r="N270" s="441"/>
      <c r="O270" s="441"/>
      <c r="P270" s="441"/>
      <c r="Q270" s="441"/>
      <c r="R270" s="441"/>
      <c r="S270" s="441"/>
      <c r="T270" s="441"/>
      <c r="U270" s="441"/>
      <c r="V270" s="441"/>
      <c r="W270" s="441"/>
      <c r="X270" s="441"/>
      <c r="Y270" s="441"/>
      <c r="Z270" s="441"/>
      <c r="AA270" s="441"/>
      <c r="AB270" s="441"/>
      <c r="AC270" s="441"/>
      <c r="AD270" s="441"/>
      <c r="AE270" s="441"/>
      <c r="AF270" s="441"/>
      <c r="AG270" s="441"/>
      <c r="AH270" s="441"/>
      <c r="AI270" s="441"/>
      <c r="AJ270" s="441"/>
      <c r="AK270" s="441"/>
      <c r="AL270" s="441"/>
      <c r="AM270" s="441"/>
      <c r="AN270" s="441"/>
      <c r="AO270" s="44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139"/>
      <c r="BB270" s="54"/>
      <c r="BC270" s="283"/>
      <c r="BD270" s="363"/>
      <c r="BE270" s="336"/>
    </row>
    <row r="271" spans="1:57" ht="15">
      <c r="A271" s="136"/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7"/>
      <c r="BB271" s="137" t="s">
        <v>29</v>
      </c>
      <c r="BC271" s="276">
        <f>SUM(BC267:BE270)</f>
        <v>0</v>
      </c>
      <c r="BD271" s="277"/>
      <c r="BE271" s="278"/>
    </row>
    <row r="272" spans="1:57" ht="15">
      <c r="A272" s="136"/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17"/>
      <c r="BB272" s="117"/>
      <c r="BC272" s="138"/>
      <c r="BD272" s="138"/>
      <c r="BE272" s="138"/>
    </row>
    <row r="273" spans="1:57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</row>
    <row r="274" spans="1:57" ht="15">
      <c r="A274" s="245" t="s">
        <v>190</v>
      </c>
      <c r="B274" s="245"/>
      <c r="C274" s="245"/>
      <c r="D274" s="245"/>
      <c r="E274" s="245"/>
      <c r="F274" s="245"/>
      <c r="G274" s="245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45"/>
      <c r="U274" s="245"/>
      <c r="V274" s="245"/>
      <c r="W274" s="245"/>
      <c r="X274" s="245"/>
      <c r="Y274" s="245"/>
      <c r="Z274" s="245"/>
      <c r="AA274" s="245"/>
      <c r="AB274" s="245"/>
      <c r="AC274" s="245"/>
      <c r="AD274" s="245"/>
      <c r="AE274" s="245"/>
      <c r="AF274" s="245"/>
      <c r="AG274" s="245"/>
      <c r="AH274" s="245"/>
      <c r="AI274" s="245"/>
      <c r="AJ274" s="245"/>
      <c r="AK274" s="245"/>
      <c r="AL274" s="245"/>
      <c r="AM274" s="245"/>
      <c r="AN274" s="245"/>
      <c r="AO274" s="245"/>
      <c r="AP274" s="245"/>
      <c r="AQ274" s="245"/>
      <c r="AR274" s="245"/>
      <c r="AS274" s="245"/>
      <c r="AT274" s="245"/>
      <c r="AU274" s="245"/>
      <c r="AV274" s="245"/>
      <c r="AW274" s="245"/>
      <c r="AX274" s="245"/>
      <c r="AY274" s="245"/>
      <c r="AZ274" s="245"/>
      <c r="BA274" s="245"/>
      <c r="BB274" s="245"/>
      <c r="BC274" s="245"/>
      <c r="BD274" s="245"/>
      <c r="BE274" s="245"/>
    </row>
    <row r="275" spans="1:57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</row>
    <row r="276" spans="1:57" ht="30" customHeight="1">
      <c r="A276" s="20" t="s">
        <v>18</v>
      </c>
      <c r="B276" s="272" t="s">
        <v>19</v>
      </c>
      <c r="C276" s="357"/>
      <c r="D276" s="357"/>
      <c r="E276" s="357"/>
      <c r="F276" s="357"/>
      <c r="G276" s="357"/>
      <c r="H276" s="357"/>
      <c r="I276" s="357"/>
      <c r="J276" s="357"/>
      <c r="K276" s="357"/>
      <c r="L276" s="357"/>
      <c r="M276" s="357"/>
      <c r="N276" s="357"/>
      <c r="O276" s="357"/>
      <c r="P276" s="357"/>
      <c r="Q276" s="357"/>
      <c r="R276" s="357"/>
      <c r="S276" s="357"/>
      <c r="T276" s="357"/>
      <c r="U276" s="357"/>
      <c r="V276" s="357"/>
      <c r="W276" s="357"/>
      <c r="X276" s="357"/>
      <c r="Y276" s="357"/>
      <c r="Z276" s="357"/>
      <c r="AA276" s="357"/>
      <c r="AB276" s="357"/>
      <c r="AC276" s="357"/>
      <c r="AD276" s="357"/>
      <c r="AE276" s="357"/>
      <c r="AF276" s="357"/>
      <c r="AG276" s="357"/>
      <c r="AH276" s="357"/>
      <c r="AI276" s="357"/>
      <c r="AJ276" s="357"/>
      <c r="AK276" s="357"/>
      <c r="AL276" s="357"/>
      <c r="AM276" s="357"/>
      <c r="AN276" s="357"/>
      <c r="AO276" s="357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47" t="s">
        <v>173</v>
      </c>
      <c r="BB276" s="50" t="s">
        <v>185</v>
      </c>
      <c r="BC276" s="279" t="s">
        <v>42</v>
      </c>
      <c r="BD276" s="280"/>
      <c r="BE276" s="281"/>
    </row>
    <row r="277" spans="1:57" ht="15.75" customHeight="1">
      <c r="A277" s="52">
        <v>1</v>
      </c>
      <c r="B277" s="282">
        <v>2</v>
      </c>
      <c r="C277" s="337"/>
      <c r="D277" s="337"/>
      <c r="E277" s="337"/>
      <c r="F277" s="337"/>
      <c r="G277" s="337"/>
      <c r="H277" s="337"/>
      <c r="I277" s="337"/>
      <c r="J277" s="337"/>
      <c r="K277" s="337"/>
      <c r="L277" s="337"/>
      <c r="M277" s="337"/>
      <c r="N277" s="337"/>
      <c r="O277" s="337"/>
      <c r="P277" s="337"/>
      <c r="Q277" s="337"/>
      <c r="R277" s="337"/>
      <c r="S277" s="337"/>
      <c r="T277" s="337"/>
      <c r="U277" s="337"/>
      <c r="V277" s="337"/>
      <c r="W277" s="337"/>
      <c r="X277" s="337"/>
      <c r="Y277" s="337"/>
      <c r="Z277" s="337"/>
      <c r="AA277" s="337"/>
      <c r="AB277" s="337"/>
      <c r="AC277" s="337"/>
      <c r="AD277" s="337"/>
      <c r="AE277" s="337"/>
      <c r="AF277" s="337"/>
      <c r="AG277" s="337"/>
      <c r="AH277" s="337"/>
      <c r="AI277" s="337"/>
      <c r="AJ277" s="337"/>
      <c r="AK277" s="337"/>
      <c r="AL277" s="337"/>
      <c r="AM277" s="337"/>
      <c r="AN277" s="337"/>
      <c r="AO277" s="337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47">
        <v>3</v>
      </c>
      <c r="BB277" s="54">
        <v>4</v>
      </c>
      <c r="BC277" s="283">
        <v>5</v>
      </c>
      <c r="BD277" s="284"/>
      <c r="BE277" s="285"/>
    </row>
    <row r="278" spans="1:57" ht="36.75" customHeight="1">
      <c r="A278" s="52">
        <v>1</v>
      </c>
      <c r="B278" s="440" t="s">
        <v>191</v>
      </c>
      <c r="C278" s="441"/>
      <c r="D278" s="441"/>
      <c r="E278" s="441"/>
      <c r="F278" s="441"/>
      <c r="G278" s="441"/>
      <c r="H278" s="441"/>
      <c r="I278" s="441"/>
      <c r="J278" s="441"/>
      <c r="K278" s="441"/>
      <c r="L278" s="441"/>
      <c r="M278" s="441"/>
      <c r="N278" s="441"/>
      <c r="O278" s="441"/>
      <c r="P278" s="441"/>
      <c r="Q278" s="441"/>
      <c r="R278" s="441"/>
      <c r="S278" s="441"/>
      <c r="T278" s="441"/>
      <c r="U278" s="441"/>
      <c r="V278" s="441"/>
      <c r="W278" s="441"/>
      <c r="X278" s="441"/>
      <c r="Y278" s="441"/>
      <c r="Z278" s="441"/>
      <c r="AA278" s="441"/>
      <c r="AB278" s="441"/>
      <c r="AC278" s="441"/>
      <c r="AD278" s="441"/>
      <c r="AE278" s="441"/>
      <c r="AF278" s="441"/>
      <c r="AG278" s="441"/>
      <c r="AH278" s="441"/>
      <c r="AI278" s="441"/>
      <c r="AJ278" s="441"/>
      <c r="AK278" s="441"/>
      <c r="AL278" s="441"/>
      <c r="AM278" s="441"/>
      <c r="AN278" s="441"/>
      <c r="AO278" s="44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139"/>
      <c r="BB278" s="54"/>
      <c r="BC278" s="283"/>
      <c r="BD278" s="363"/>
      <c r="BE278" s="336"/>
    </row>
    <row r="279" spans="1:57" ht="30" customHeight="1">
      <c r="A279" s="52">
        <v>2</v>
      </c>
      <c r="B279" s="286" t="s">
        <v>192</v>
      </c>
      <c r="C279" s="393"/>
      <c r="D279" s="393"/>
      <c r="E279" s="393"/>
      <c r="F279" s="393"/>
      <c r="G279" s="393"/>
      <c r="H279" s="393"/>
      <c r="I279" s="393"/>
      <c r="J279" s="393"/>
      <c r="K279" s="393"/>
      <c r="L279" s="393"/>
      <c r="M279" s="393"/>
      <c r="N279" s="393"/>
      <c r="O279" s="393"/>
      <c r="P279" s="393"/>
      <c r="Q279" s="393"/>
      <c r="R279" s="393"/>
      <c r="S279" s="393"/>
      <c r="T279" s="393"/>
      <c r="U279" s="393"/>
      <c r="V279" s="393"/>
      <c r="W279" s="393"/>
      <c r="X279" s="393"/>
      <c r="Y279" s="393"/>
      <c r="Z279" s="393"/>
      <c r="AA279" s="393"/>
      <c r="AB279" s="393"/>
      <c r="AC279" s="393"/>
      <c r="AD279" s="393"/>
      <c r="AE279" s="393"/>
      <c r="AF279" s="393"/>
      <c r="AG279" s="393"/>
      <c r="AH279" s="393"/>
      <c r="AI279" s="393"/>
      <c r="AJ279" s="393"/>
      <c r="AK279" s="393"/>
      <c r="AL279" s="393"/>
      <c r="AM279" s="393"/>
      <c r="AN279" s="393"/>
      <c r="AO279" s="394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154"/>
      <c r="BB279" s="54"/>
      <c r="BC279" s="283"/>
      <c r="BD279" s="363"/>
      <c r="BE279" s="336"/>
    </row>
    <row r="280" spans="1:59" ht="60.75" customHeight="1">
      <c r="A280" s="61" t="s">
        <v>83</v>
      </c>
      <c r="B280" s="345" t="s">
        <v>193</v>
      </c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  <c r="N280" s="313"/>
      <c r="O280" s="313"/>
      <c r="P280" s="313"/>
      <c r="Q280" s="313"/>
      <c r="R280" s="313"/>
      <c r="S280" s="313"/>
      <c r="T280" s="313"/>
      <c r="U280" s="313"/>
      <c r="V280" s="313"/>
      <c r="W280" s="313"/>
      <c r="X280" s="313"/>
      <c r="Y280" s="313"/>
      <c r="Z280" s="313"/>
      <c r="AA280" s="313"/>
      <c r="AB280" s="313"/>
      <c r="AC280" s="313"/>
      <c r="AD280" s="313"/>
      <c r="AE280" s="313"/>
      <c r="AF280" s="313"/>
      <c r="AG280" s="313"/>
      <c r="AH280" s="313"/>
      <c r="AI280" s="313"/>
      <c r="AJ280" s="313"/>
      <c r="AK280" s="313"/>
      <c r="AL280" s="313"/>
      <c r="AM280" s="313"/>
      <c r="AN280" s="313"/>
      <c r="AO280" s="313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1"/>
      <c r="BA280" s="142"/>
      <c r="BB280" s="135"/>
      <c r="BC280" s="258"/>
      <c r="BD280" s="259"/>
      <c r="BE280" s="260"/>
      <c r="BG280" s="24"/>
    </row>
    <row r="281" spans="1:57" ht="15">
      <c r="A281" s="136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7"/>
      <c r="BB281" s="137" t="s">
        <v>29</v>
      </c>
      <c r="BC281" s="276">
        <f>BC280</f>
        <v>0</v>
      </c>
      <c r="BD281" s="277"/>
      <c r="BE281" s="278"/>
    </row>
    <row r="282" spans="1:57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</row>
    <row r="283" spans="1:57" ht="15">
      <c r="A283" s="245" t="s">
        <v>194</v>
      </c>
      <c r="B283" s="245"/>
      <c r="C283" s="245"/>
      <c r="D283" s="245"/>
      <c r="E283" s="245"/>
      <c r="F283" s="245"/>
      <c r="G283" s="245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45"/>
      <c r="U283" s="245"/>
      <c r="V283" s="245"/>
      <c r="W283" s="245"/>
      <c r="X283" s="245"/>
      <c r="Y283" s="245"/>
      <c r="Z283" s="245"/>
      <c r="AA283" s="245"/>
      <c r="AB283" s="245"/>
      <c r="AC283" s="245"/>
      <c r="AD283" s="245"/>
      <c r="AE283" s="245"/>
      <c r="AF283" s="245"/>
      <c r="AG283" s="245"/>
      <c r="AH283" s="245"/>
      <c r="AI283" s="245"/>
      <c r="AJ283" s="245"/>
      <c r="AK283" s="245"/>
      <c r="AL283" s="245"/>
      <c r="AM283" s="245"/>
      <c r="AN283" s="245"/>
      <c r="AO283" s="245"/>
      <c r="AP283" s="245"/>
      <c r="AQ283" s="245"/>
      <c r="AR283" s="245"/>
      <c r="AS283" s="245"/>
      <c r="AT283" s="245"/>
      <c r="AU283" s="245"/>
      <c r="AV283" s="245"/>
      <c r="AW283" s="245"/>
      <c r="AX283" s="245"/>
      <c r="AY283" s="245"/>
      <c r="AZ283" s="245"/>
      <c r="BA283" s="245"/>
      <c r="BB283" s="245"/>
      <c r="BC283" s="245"/>
      <c r="BD283" s="245"/>
      <c r="BE283" s="245"/>
    </row>
    <row r="284" spans="1:57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</row>
    <row r="285" spans="1:57" ht="51" customHeight="1">
      <c r="A285" s="20" t="s">
        <v>18</v>
      </c>
      <c r="B285" s="280" t="s">
        <v>19</v>
      </c>
      <c r="C285" s="280"/>
      <c r="D285" s="280"/>
      <c r="E285" s="280"/>
      <c r="F285" s="280"/>
      <c r="G285" s="280"/>
      <c r="H285" s="280"/>
      <c r="I285" s="280"/>
      <c r="J285" s="280"/>
      <c r="K285" s="280"/>
      <c r="L285" s="280"/>
      <c r="M285" s="280"/>
      <c r="N285" s="280"/>
      <c r="O285" s="280"/>
      <c r="P285" s="280"/>
      <c r="Q285" s="280"/>
      <c r="R285" s="280"/>
      <c r="S285" s="280"/>
      <c r="T285" s="280"/>
      <c r="U285" s="280"/>
      <c r="V285" s="280"/>
      <c r="W285" s="280"/>
      <c r="X285" s="280"/>
      <c r="Y285" s="281"/>
      <c r="Z285" s="48"/>
      <c r="AA285" s="48"/>
      <c r="AB285" s="48"/>
      <c r="AC285" s="48"/>
      <c r="AD285" s="48"/>
      <c r="AE285" s="48"/>
      <c r="AF285" s="48"/>
      <c r="AG285" s="48"/>
      <c r="AH285" s="49"/>
      <c r="AI285" s="279" t="s">
        <v>195</v>
      </c>
      <c r="AJ285" s="280"/>
      <c r="AK285" s="280"/>
      <c r="AL285" s="280"/>
      <c r="AM285" s="280"/>
      <c r="AN285" s="280"/>
      <c r="AO285" s="280"/>
      <c r="AP285" s="280"/>
      <c r="AQ285" s="280"/>
      <c r="AR285" s="280"/>
      <c r="AS285" s="280"/>
      <c r="AT285" s="280"/>
      <c r="AU285" s="280"/>
      <c r="AV285" s="280"/>
      <c r="AW285" s="280"/>
      <c r="AX285" s="280"/>
      <c r="AY285" s="280"/>
      <c r="AZ285" s="281"/>
      <c r="BA285" s="46" t="s">
        <v>196</v>
      </c>
      <c r="BB285" s="46" t="s">
        <v>197</v>
      </c>
      <c r="BC285" s="279" t="s">
        <v>198</v>
      </c>
      <c r="BD285" s="280"/>
      <c r="BE285" s="281"/>
    </row>
    <row r="286" spans="1:57" ht="15">
      <c r="A286" s="52">
        <v>1</v>
      </c>
      <c r="B286" s="432">
        <v>2</v>
      </c>
      <c r="C286" s="433"/>
      <c r="D286" s="433"/>
      <c r="E286" s="433"/>
      <c r="F286" s="433"/>
      <c r="G286" s="433"/>
      <c r="H286" s="433"/>
      <c r="I286" s="433"/>
      <c r="J286" s="433"/>
      <c r="K286" s="433"/>
      <c r="L286" s="433"/>
      <c r="M286" s="433"/>
      <c r="N286" s="433"/>
      <c r="O286" s="433"/>
      <c r="P286" s="433"/>
      <c r="Q286" s="433"/>
      <c r="R286" s="433"/>
      <c r="S286" s="433"/>
      <c r="T286" s="433"/>
      <c r="U286" s="433"/>
      <c r="V286" s="433"/>
      <c r="W286" s="433"/>
      <c r="X286" s="433"/>
      <c r="Y286" s="434"/>
      <c r="Z286" s="56"/>
      <c r="AA286" s="56"/>
      <c r="AB286" s="56"/>
      <c r="AC286" s="56"/>
      <c r="AD286" s="56"/>
      <c r="AE286" s="56"/>
      <c r="AF286" s="56"/>
      <c r="AG286" s="56"/>
      <c r="AH286" s="57"/>
      <c r="AI286" s="283">
        <v>3</v>
      </c>
      <c r="AJ286" s="284"/>
      <c r="AK286" s="284"/>
      <c r="AL286" s="284"/>
      <c r="AM286" s="284"/>
      <c r="AN286" s="284"/>
      <c r="AO286" s="284"/>
      <c r="AP286" s="284"/>
      <c r="AQ286" s="284"/>
      <c r="AR286" s="284"/>
      <c r="AS286" s="284"/>
      <c r="AT286" s="284"/>
      <c r="AU286" s="284"/>
      <c r="AV286" s="284"/>
      <c r="AW286" s="284"/>
      <c r="AX286" s="284"/>
      <c r="AY286" s="284"/>
      <c r="AZ286" s="285"/>
      <c r="BA286" s="53">
        <v>4</v>
      </c>
      <c r="BB286" s="53">
        <v>5</v>
      </c>
      <c r="BC286" s="283">
        <v>6</v>
      </c>
      <c r="BD286" s="284"/>
      <c r="BE286" s="285"/>
    </row>
    <row r="287" spans="1:57" ht="15">
      <c r="A287" s="52">
        <v>1</v>
      </c>
      <c r="B287" s="379" t="s">
        <v>199</v>
      </c>
      <c r="C287" s="380"/>
      <c r="D287" s="380"/>
      <c r="E287" s="380"/>
      <c r="F287" s="380"/>
      <c r="G287" s="380"/>
      <c r="H287" s="380"/>
      <c r="I287" s="380"/>
      <c r="J287" s="380"/>
      <c r="K287" s="380"/>
      <c r="L287" s="380"/>
      <c r="M287" s="380"/>
      <c r="N287" s="380"/>
      <c r="O287" s="380"/>
      <c r="P287" s="380"/>
      <c r="Q287" s="380"/>
      <c r="R287" s="380"/>
      <c r="S287" s="380"/>
      <c r="T287" s="380"/>
      <c r="U287" s="380"/>
      <c r="V287" s="380"/>
      <c r="W287" s="380"/>
      <c r="X287" s="380"/>
      <c r="Y287" s="431"/>
      <c r="Z287" s="48"/>
      <c r="AA287" s="48"/>
      <c r="AB287" s="48"/>
      <c r="AC287" s="48"/>
      <c r="AD287" s="48"/>
      <c r="AE287" s="48"/>
      <c r="AF287" s="48"/>
      <c r="AG287" s="48"/>
      <c r="AH287" s="49"/>
      <c r="AI287" s="155"/>
      <c r="AJ287" s="66"/>
      <c r="AK287" s="66"/>
      <c r="AL287" s="66"/>
      <c r="AM287" s="66"/>
      <c r="AN287" s="344"/>
      <c r="AO287" s="372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7"/>
      <c r="BA287" s="69"/>
      <c r="BB287" s="69"/>
      <c r="BC287" s="373"/>
      <c r="BD287" s="374"/>
      <c r="BE287" s="375"/>
    </row>
    <row r="288" spans="1:57" ht="15">
      <c r="A288" s="72"/>
      <c r="B288" s="280"/>
      <c r="C288" s="280"/>
      <c r="D288" s="280"/>
      <c r="E288" s="280"/>
      <c r="F288" s="280"/>
      <c r="G288" s="280"/>
      <c r="H288" s="280"/>
      <c r="I288" s="280"/>
      <c r="J288" s="280"/>
      <c r="K288" s="280"/>
      <c r="L288" s="280"/>
      <c r="M288" s="280"/>
      <c r="N288" s="280"/>
      <c r="O288" s="280"/>
      <c r="P288" s="280"/>
      <c r="Q288" s="280"/>
      <c r="R288" s="280"/>
      <c r="S288" s="280"/>
      <c r="T288" s="280"/>
      <c r="U288" s="280"/>
      <c r="V288" s="280"/>
      <c r="W288" s="280"/>
      <c r="X288" s="280"/>
      <c r="Y288" s="281"/>
      <c r="Z288" s="48"/>
      <c r="AA288" s="48"/>
      <c r="AB288" s="48"/>
      <c r="AC288" s="48"/>
      <c r="AD288" s="48"/>
      <c r="AE288" s="48"/>
      <c r="AF288" s="48"/>
      <c r="AG288" s="48"/>
      <c r="AH288" s="49"/>
      <c r="AI288" s="155"/>
      <c r="AJ288" s="66"/>
      <c r="AK288" s="66"/>
      <c r="AL288" s="66"/>
      <c r="AM288" s="66"/>
      <c r="AN288" s="435"/>
      <c r="AO288" s="435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7"/>
      <c r="BA288" s="69"/>
      <c r="BB288" s="69"/>
      <c r="BC288" s="373"/>
      <c r="BD288" s="374"/>
      <c r="BE288" s="375"/>
    </row>
    <row r="289" spans="1:57" ht="15">
      <c r="A289" s="72"/>
      <c r="B289" s="280"/>
      <c r="C289" s="280"/>
      <c r="D289" s="280"/>
      <c r="E289" s="280"/>
      <c r="F289" s="280"/>
      <c r="G289" s="280"/>
      <c r="H289" s="280"/>
      <c r="I289" s="280"/>
      <c r="J289" s="280"/>
      <c r="K289" s="280"/>
      <c r="L289" s="280"/>
      <c r="M289" s="280"/>
      <c r="N289" s="280"/>
      <c r="O289" s="280"/>
      <c r="P289" s="280"/>
      <c r="Q289" s="280"/>
      <c r="R289" s="280"/>
      <c r="S289" s="280"/>
      <c r="T289" s="280"/>
      <c r="U289" s="280"/>
      <c r="V289" s="280"/>
      <c r="W289" s="280"/>
      <c r="X289" s="280"/>
      <c r="Y289" s="281"/>
      <c r="Z289" s="48"/>
      <c r="AA289" s="48"/>
      <c r="AB289" s="48"/>
      <c r="AC289" s="48"/>
      <c r="AD289" s="48"/>
      <c r="AE289" s="48"/>
      <c r="AF289" s="48"/>
      <c r="AG289" s="48"/>
      <c r="AH289" s="49"/>
      <c r="AI289" s="344"/>
      <c r="AJ289" s="435"/>
      <c r="AK289" s="435"/>
      <c r="AL289" s="435"/>
      <c r="AM289" s="435"/>
      <c r="AN289" s="435"/>
      <c r="AO289" s="435"/>
      <c r="AP289" s="435"/>
      <c r="AQ289" s="435"/>
      <c r="AR289" s="435"/>
      <c r="AS289" s="435"/>
      <c r="AT289" s="435"/>
      <c r="AU289" s="435"/>
      <c r="AV289" s="435"/>
      <c r="AW289" s="435"/>
      <c r="AX289" s="435"/>
      <c r="AY289" s="435"/>
      <c r="AZ289" s="372"/>
      <c r="BA289" s="69"/>
      <c r="BB289" s="69"/>
      <c r="BC289" s="373"/>
      <c r="BD289" s="374"/>
      <c r="BE289" s="375"/>
    </row>
    <row r="290" spans="1:57" ht="15">
      <c r="A290" s="74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87"/>
      <c r="BB290" s="87" t="s">
        <v>29</v>
      </c>
      <c r="BC290" s="318">
        <f>BC289+BC287</f>
        <v>0</v>
      </c>
      <c r="BD290" s="319"/>
      <c r="BE290" s="320"/>
    </row>
    <row r="291" spans="1:57" ht="15">
      <c r="A291" s="88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0"/>
      <c r="AX291" s="130"/>
      <c r="AY291" s="130"/>
      <c r="AZ291" s="130"/>
      <c r="BA291" s="91"/>
      <c r="BB291" s="91"/>
      <c r="BC291" s="91"/>
      <c r="BD291" s="91"/>
      <c r="BE291" s="91"/>
    </row>
    <row r="292" spans="1:57" ht="15">
      <c r="A292" s="245" t="s">
        <v>200</v>
      </c>
      <c r="B292" s="245"/>
      <c r="C292" s="245"/>
      <c r="D292" s="245"/>
      <c r="E292" s="245"/>
      <c r="F292" s="245"/>
      <c r="G292" s="245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45"/>
      <c r="U292" s="245"/>
      <c r="V292" s="245"/>
      <c r="W292" s="245"/>
      <c r="X292" s="245"/>
      <c r="Y292" s="245"/>
      <c r="Z292" s="245"/>
      <c r="AA292" s="245"/>
      <c r="AB292" s="245"/>
      <c r="AC292" s="245"/>
      <c r="AD292" s="245"/>
      <c r="AE292" s="245"/>
      <c r="AF292" s="245"/>
      <c r="AG292" s="245"/>
      <c r="AH292" s="245"/>
      <c r="AI292" s="245"/>
      <c r="AJ292" s="245"/>
      <c r="AK292" s="245"/>
      <c r="AL292" s="245"/>
      <c r="AM292" s="245"/>
      <c r="AN292" s="245"/>
      <c r="AO292" s="245"/>
      <c r="AP292" s="245"/>
      <c r="AQ292" s="245"/>
      <c r="AR292" s="245"/>
      <c r="AS292" s="245"/>
      <c r="AT292" s="245"/>
      <c r="AU292" s="245"/>
      <c r="AV292" s="245"/>
      <c r="AW292" s="245"/>
      <c r="AX292" s="245"/>
      <c r="AY292" s="245"/>
      <c r="AZ292" s="245"/>
      <c r="BA292" s="245"/>
      <c r="BB292" s="245"/>
      <c r="BC292" s="245"/>
      <c r="BD292" s="245"/>
      <c r="BE292" s="245"/>
    </row>
    <row r="293" spans="1:57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</row>
    <row r="294" spans="1:57" ht="60.75" customHeight="1">
      <c r="A294" s="20" t="s">
        <v>18</v>
      </c>
      <c r="B294" s="280" t="s">
        <v>19</v>
      </c>
      <c r="C294" s="280"/>
      <c r="D294" s="280"/>
      <c r="E294" s="280"/>
      <c r="F294" s="280"/>
      <c r="G294" s="280"/>
      <c r="H294" s="280"/>
      <c r="I294" s="280"/>
      <c r="J294" s="280"/>
      <c r="K294" s="280"/>
      <c r="L294" s="280"/>
      <c r="M294" s="280"/>
      <c r="N294" s="280"/>
      <c r="O294" s="280"/>
      <c r="P294" s="280"/>
      <c r="Q294" s="280"/>
      <c r="R294" s="280"/>
      <c r="S294" s="280"/>
      <c r="T294" s="280"/>
      <c r="U294" s="280"/>
      <c r="V294" s="280"/>
      <c r="W294" s="280"/>
      <c r="X294" s="280"/>
      <c r="Y294" s="281"/>
      <c r="Z294" s="48"/>
      <c r="AA294" s="48"/>
      <c r="AB294" s="48"/>
      <c r="AC294" s="48"/>
      <c r="AD294" s="49"/>
      <c r="AE294" s="94" t="s">
        <v>49</v>
      </c>
      <c r="AF294" s="48"/>
      <c r="AG294" s="48"/>
      <c r="AH294" s="48"/>
      <c r="AI294" s="48"/>
      <c r="AJ294" s="48"/>
      <c r="AK294" s="48"/>
      <c r="AL294" s="48"/>
      <c r="AM294" s="48"/>
      <c r="AN294" s="280" t="s">
        <v>201</v>
      </c>
      <c r="AO294" s="280"/>
      <c r="AP294" s="48"/>
      <c r="AQ294" s="49"/>
      <c r="AR294" s="94" t="s">
        <v>126</v>
      </c>
      <c r="AS294" s="48"/>
      <c r="AT294" s="48"/>
      <c r="AU294" s="48"/>
      <c r="AV294" s="48"/>
      <c r="AW294" s="48"/>
      <c r="AX294" s="48"/>
      <c r="AY294" s="48"/>
      <c r="AZ294" s="48"/>
      <c r="BA294" s="20" t="s">
        <v>202</v>
      </c>
      <c r="BB294" s="46" t="s">
        <v>203</v>
      </c>
      <c r="BC294" s="279" t="s">
        <v>204</v>
      </c>
      <c r="BD294" s="280"/>
      <c r="BE294" s="281"/>
    </row>
    <row r="295" spans="1:57" ht="15">
      <c r="A295" s="105">
        <v>1</v>
      </c>
      <c r="B295" s="390">
        <v>2</v>
      </c>
      <c r="C295" s="337"/>
      <c r="D295" s="337"/>
      <c r="E295" s="337"/>
      <c r="F295" s="337"/>
      <c r="G295" s="337"/>
      <c r="H295" s="337"/>
      <c r="I295" s="337"/>
      <c r="J295" s="337"/>
      <c r="K295" s="337"/>
      <c r="L295" s="337"/>
      <c r="M295" s="337"/>
      <c r="N295" s="337"/>
      <c r="O295" s="337"/>
      <c r="P295" s="337"/>
      <c r="Q295" s="337"/>
      <c r="R295" s="337"/>
      <c r="S295" s="337"/>
      <c r="T295" s="337"/>
      <c r="U295" s="337"/>
      <c r="V295" s="337"/>
      <c r="W295" s="337"/>
      <c r="X295" s="337"/>
      <c r="Y295" s="337"/>
      <c r="Z295" s="100"/>
      <c r="AA295" s="100"/>
      <c r="AB295" s="100"/>
      <c r="AC295" s="100"/>
      <c r="AD295" s="101"/>
      <c r="AE295" s="99">
        <v>2</v>
      </c>
      <c r="AF295" s="100"/>
      <c r="AG295" s="100"/>
      <c r="AH295" s="100"/>
      <c r="AI295" s="100"/>
      <c r="AJ295" s="100"/>
      <c r="AK295" s="100"/>
      <c r="AL295" s="100"/>
      <c r="AM295" s="100"/>
      <c r="AN295" s="390">
        <v>3</v>
      </c>
      <c r="AO295" s="337"/>
      <c r="AP295" s="105"/>
      <c r="AQ295" s="105"/>
      <c r="AR295" s="143"/>
      <c r="AS295" s="143"/>
      <c r="AT295" s="143"/>
      <c r="AU295" s="143"/>
      <c r="AV295" s="143"/>
      <c r="AW295" s="143"/>
      <c r="AX295" s="143"/>
      <c r="AY295" s="143"/>
      <c r="AZ295" s="143"/>
      <c r="BA295" s="156">
        <v>4</v>
      </c>
      <c r="BB295" s="100">
        <v>5</v>
      </c>
      <c r="BC295" s="369">
        <v>6</v>
      </c>
      <c r="BD295" s="370"/>
      <c r="BE295" s="371"/>
    </row>
    <row r="296" spans="1:57" ht="15" customHeight="1">
      <c r="A296" s="72"/>
      <c r="B296" s="280"/>
      <c r="C296" s="280"/>
      <c r="D296" s="280"/>
      <c r="E296" s="280"/>
      <c r="F296" s="280"/>
      <c r="G296" s="280"/>
      <c r="H296" s="280"/>
      <c r="I296" s="280"/>
      <c r="J296" s="280"/>
      <c r="K296" s="280"/>
      <c r="L296" s="280"/>
      <c r="M296" s="280"/>
      <c r="N296" s="280"/>
      <c r="O296" s="280"/>
      <c r="P296" s="280"/>
      <c r="Q296" s="280"/>
      <c r="R296" s="280"/>
      <c r="S296" s="280"/>
      <c r="T296" s="280"/>
      <c r="U296" s="280"/>
      <c r="V296" s="280"/>
      <c r="W296" s="280"/>
      <c r="X296" s="280"/>
      <c r="Y296" s="281"/>
      <c r="Z296" s="48"/>
      <c r="AA296" s="48"/>
      <c r="AB296" s="48"/>
      <c r="AC296" s="48"/>
      <c r="AD296" s="49"/>
      <c r="AE296" s="94"/>
      <c r="AF296" s="48"/>
      <c r="AG296" s="48"/>
      <c r="AH296" s="48"/>
      <c r="AI296" s="48"/>
      <c r="AJ296" s="48"/>
      <c r="AK296" s="48"/>
      <c r="AL296" s="48"/>
      <c r="AM296" s="48"/>
      <c r="AN296" s="279"/>
      <c r="AO296" s="281"/>
      <c r="AP296" s="48"/>
      <c r="AQ296" s="49"/>
      <c r="AR296" s="157"/>
      <c r="AS296" s="56"/>
      <c r="AT296" s="56"/>
      <c r="AU296" s="56"/>
      <c r="AV296" s="56"/>
      <c r="AW296" s="56"/>
      <c r="AX296" s="56"/>
      <c r="AY296" s="56"/>
      <c r="AZ296" s="56"/>
      <c r="BA296" s="158"/>
      <c r="BB296" s="157"/>
      <c r="BC296" s="258"/>
      <c r="BD296" s="259"/>
      <c r="BE296" s="260"/>
    </row>
    <row r="297" spans="1:57" ht="15" customHeight="1">
      <c r="A297" s="159"/>
      <c r="B297" s="280"/>
      <c r="C297" s="280"/>
      <c r="D297" s="280"/>
      <c r="E297" s="280"/>
      <c r="F297" s="280"/>
      <c r="G297" s="280"/>
      <c r="H297" s="280"/>
      <c r="I297" s="280"/>
      <c r="J297" s="280"/>
      <c r="K297" s="280"/>
      <c r="L297" s="280"/>
      <c r="M297" s="280"/>
      <c r="N297" s="280"/>
      <c r="O297" s="280"/>
      <c r="P297" s="280"/>
      <c r="Q297" s="280"/>
      <c r="R297" s="280"/>
      <c r="S297" s="280"/>
      <c r="T297" s="280"/>
      <c r="U297" s="280"/>
      <c r="V297" s="280"/>
      <c r="W297" s="280"/>
      <c r="X297" s="280"/>
      <c r="Y297" s="281"/>
      <c r="Z297" s="48"/>
      <c r="AA297" s="48"/>
      <c r="AB297" s="48"/>
      <c r="AC297" s="48"/>
      <c r="AD297" s="49"/>
      <c r="AE297" s="94"/>
      <c r="AF297" s="48"/>
      <c r="AG297" s="48"/>
      <c r="AH297" s="48"/>
      <c r="AI297" s="48"/>
      <c r="AJ297" s="48"/>
      <c r="AK297" s="48"/>
      <c r="AL297" s="48"/>
      <c r="AM297" s="48"/>
      <c r="AN297" s="279"/>
      <c r="AO297" s="281"/>
      <c r="AP297" s="48"/>
      <c r="AQ297" s="49"/>
      <c r="AR297" s="157"/>
      <c r="AS297" s="56"/>
      <c r="AT297" s="56"/>
      <c r="AU297" s="56"/>
      <c r="AV297" s="56"/>
      <c r="AW297" s="56"/>
      <c r="AX297" s="56"/>
      <c r="AY297" s="56"/>
      <c r="AZ297" s="56"/>
      <c r="BA297" s="158"/>
      <c r="BB297" s="157"/>
      <c r="BC297" s="258"/>
      <c r="BD297" s="259"/>
      <c r="BE297" s="260"/>
    </row>
    <row r="298" spans="1:57" ht="15" customHeight="1">
      <c r="A298" s="72"/>
      <c r="B298" s="280"/>
      <c r="C298" s="280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1"/>
      <c r="Z298" s="48"/>
      <c r="AA298" s="48"/>
      <c r="AB298" s="48"/>
      <c r="AC298" s="48"/>
      <c r="AD298" s="49"/>
      <c r="AE298" s="94"/>
      <c r="AF298" s="48"/>
      <c r="AG298" s="48"/>
      <c r="AH298" s="48"/>
      <c r="AI298" s="48"/>
      <c r="AJ298" s="48"/>
      <c r="AK298" s="48"/>
      <c r="AL298" s="48"/>
      <c r="AM298" s="48"/>
      <c r="AN298" s="352"/>
      <c r="AO298" s="354"/>
      <c r="AP298" s="48"/>
      <c r="AQ298" s="49"/>
      <c r="AR298" s="157">
        <v>400</v>
      </c>
      <c r="AS298" s="56"/>
      <c r="AT298" s="56"/>
      <c r="AU298" s="56"/>
      <c r="AV298" s="56"/>
      <c r="AW298" s="56"/>
      <c r="AX298" s="56"/>
      <c r="AY298" s="56"/>
      <c r="AZ298" s="56"/>
      <c r="BA298" s="52"/>
      <c r="BB298" s="53"/>
      <c r="BC298" s="258"/>
      <c r="BD298" s="259"/>
      <c r="BE298" s="260"/>
    </row>
    <row r="299" spans="1:57" ht="15">
      <c r="A299" s="160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2"/>
      <c r="AB299" s="162"/>
      <c r="AC299" s="162"/>
      <c r="AD299" s="162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7"/>
      <c r="BB299" s="137" t="s">
        <v>29</v>
      </c>
      <c r="BC299" s="276">
        <f>SUM(BC298:BE298)</f>
        <v>0</v>
      </c>
      <c r="BD299" s="277"/>
      <c r="BE299" s="278"/>
    </row>
    <row r="300" spans="1:57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</row>
    <row r="301" spans="1:57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</row>
    <row r="302" spans="1:57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</row>
    <row r="303" spans="1:57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</row>
    <row r="304" spans="1:57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</row>
    <row r="305" spans="1:57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</row>
    <row r="306" spans="1:57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</row>
    <row r="307" spans="1:57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</row>
    <row r="308" spans="1:57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</row>
    <row r="309" spans="1:57" ht="15">
      <c r="A309" s="245"/>
      <c r="B309" s="245"/>
      <c r="C309" s="245"/>
      <c r="D309" s="245"/>
      <c r="E309" s="245"/>
      <c r="F309" s="245"/>
      <c r="G309" s="245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45"/>
      <c r="U309" s="245"/>
      <c r="V309" s="245"/>
      <c r="W309" s="245"/>
      <c r="X309" s="245"/>
      <c r="Y309" s="245"/>
      <c r="Z309" s="245"/>
      <c r="AA309" s="245"/>
      <c r="AB309" s="245"/>
      <c r="AC309" s="245"/>
      <c r="AD309" s="245"/>
      <c r="AE309" s="245"/>
      <c r="AF309" s="245"/>
      <c r="AG309" s="245"/>
      <c r="AH309" s="245"/>
      <c r="AI309" s="245"/>
      <c r="AJ309" s="245"/>
      <c r="AK309" s="245"/>
      <c r="AL309" s="245"/>
      <c r="AM309" s="245"/>
      <c r="AN309" s="245"/>
      <c r="AO309" s="245"/>
      <c r="AP309" s="245"/>
      <c r="AQ309" s="245"/>
      <c r="AR309" s="245"/>
      <c r="AS309" s="245"/>
      <c r="AT309" s="245"/>
      <c r="AU309" s="245"/>
      <c r="AV309" s="245"/>
      <c r="AW309" s="245"/>
      <c r="AX309" s="245"/>
      <c r="AY309" s="245"/>
      <c r="AZ309" s="245"/>
      <c r="BA309" s="245"/>
      <c r="BB309" s="17"/>
      <c r="BC309" s="301"/>
      <c r="BD309" s="301"/>
      <c r="BE309" s="301"/>
    </row>
    <row r="310" spans="1:57" ht="15">
      <c r="A310" s="245" t="s">
        <v>205</v>
      </c>
      <c r="B310" s="245"/>
      <c r="C310" s="245"/>
      <c r="D310" s="245"/>
      <c r="E310" s="245"/>
      <c r="F310" s="245"/>
      <c r="G310" s="245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45"/>
      <c r="U310" s="245"/>
      <c r="V310" s="245"/>
      <c r="W310" s="245"/>
      <c r="X310" s="245"/>
      <c r="Y310" s="245"/>
      <c r="Z310" s="245"/>
      <c r="AA310" s="245"/>
      <c r="AB310" s="245"/>
      <c r="AC310" s="245"/>
      <c r="AD310" s="245"/>
      <c r="AE310" s="245"/>
      <c r="AF310" s="245"/>
      <c r="AG310" s="245"/>
      <c r="AH310" s="245"/>
      <c r="AI310" s="245"/>
      <c r="AJ310" s="245"/>
      <c r="AK310" s="245"/>
      <c r="AL310" s="245"/>
      <c r="AM310" s="245"/>
      <c r="AN310" s="245"/>
      <c r="AO310" s="245"/>
      <c r="AP310" s="245"/>
      <c r="AQ310" s="245"/>
      <c r="AR310" s="245"/>
      <c r="AS310" s="245"/>
      <c r="AT310" s="245"/>
      <c r="AU310" s="245"/>
      <c r="AV310" s="245"/>
      <c r="AW310" s="245"/>
      <c r="AX310" s="245"/>
      <c r="AY310" s="245"/>
      <c r="AZ310" s="245"/>
      <c r="BA310" s="245"/>
      <c r="BB310" s="245"/>
      <c r="BC310" s="245"/>
      <c r="BD310" s="245"/>
      <c r="BE310" s="245"/>
    </row>
    <row r="311" spans="1:57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</row>
    <row r="312" spans="1:57" ht="63" customHeight="1">
      <c r="A312" s="20" t="s">
        <v>18</v>
      </c>
      <c r="B312" s="279" t="s">
        <v>206</v>
      </c>
      <c r="C312" s="447"/>
      <c r="D312" s="123" t="s">
        <v>207</v>
      </c>
      <c r="E312" s="20" t="s">
        <v>208</v>
      </c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 t="s">
        <v>209</v>
      </c>
      <c r="Z312" s="48"/>
      <c r="AA312" s="48"/>
      <c r="AB312" s="48"/>
      <c r="AC312" s="48"/>
      <c r="AD312" s="49"/>
      <c r="AE312" s="94" t="s">
        <v>49</v>
      </c>
      <c r="AF312" s="48"/>
      <c r="AG312" s="48"/>
      <c r="AH312" s="48"/>
      <c r="AI312" s="48"/>
      <c r="AJ312" s="48"/>
      <c r="AK312" s="48"/>
      <c r="AL312" s="48"/>
      <c r="AM312" s="48"/>
      <c r="AN312" s="280" t="s">
        <v>210</v>
      </c>
      <c r="AO312" s="280"/>
      <c r="AP312" s="48"/>
      <c r="AQ312" s="49"/>
      <c r="AR312" s="94" t="s">
        <v>126</v>
      </c>
      <c r="AS312" s="48"/>
      <c r="AT312" s="48"/>
      <c r="AU312" s="48"/>
      <c r="AV312" s="48"/>
      <c r="AW312" s="48"/>
      <c r="AX312" s="48"/>
      <c r="AY312" s="48"/>
      <c r="AZ312" s="48"/>
      <c r="BA312" s="46" t="s">
        <v>211</v>
      </c>
      <c r="BB312" s="46" t="s">
        <v>212</v>
      </c>
      <c r="BC312" s="279" t="s">
        <v>213</v>
      </c>
      <c r="BD312" s="280"/>
      <c r="BE312" s="281"/>
    </row>
    <row r="313" spans="1:57" ht="15">
      <c r="A313" s="105">
        <v>1</v>
      </c>
      <c r="B313" s="369">
        <v>2</v>
      </c>
      <c r="C313" s="363"/>
      <c r="D313" s="143">
        <v>3</v>
      </c>
      <c r="E313" s="143">
        <v>4</v>
      </c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>
        <v>5</v>
      </c>
      <c r="Z313" s="100"/>
      <c r="AA313" s="100"/>
      <c r="AB313" s="100"/>
      <c r="AC313" s="100"/>
      <c r="AD313" s="101"/>
      <c r="AE313" s="99">
        <v>2</v>
      </c>
      <c r="AF313" s="100"/>
      <c r="AG313" s="100"/>
      <c r="AH313" s="100"/>
      <c r="AI313" s="100"/>
      <c r="AJ313" s="100"/>
      <c r="AK313" s="100"/>
      <c r="AL313" s="100"/>
      <c r="AM313" s="100"/>
      <c r="AN313" s="390">
        <v>6</v>
      </c>
      <c r="AO313" s="337"/>
      <c r="AP313" s="105"/>
      <c r="AQ313" s="105"/>
      <c r="AR313" s="143"/>
      <c r="AS313" s="143"/>
      <c r="AT313" s="143"/>
      <c r="AU313" s="143"/>
      <c r="AV313" s="143"/>
      <c r="AW313" s="143"/>
      <c r="AX313" s="143"/>
      <c r="AY313" s="143"/>
      <c r="AZ313" s="143"/>
      <c r="BA313" s="156">
        <v>7</v>
      </c>
      <c r="BB313" s="100">
        <v>8</v>
      </c>
      <c r="BC313" s="369">
        <v>9</v>
      </c>
      <c r="BD313" s="370"/>
      <c r="BE313" s="371"/>
    </row>
    <row r="314" spans="1:57" ht="15">
      <c r="A314" s="72"/>
      <c r="B314" s="279"/>
      <c r="C314" s="391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48"/>
      <c r="AA314" s="48"/>
      <c r="AB314" s="48"/>
      <c r="AC314" s="48"/>
      <c r="AD314" s="49"/>
      <c r="AE314" s="94"/>
      <c r="AF314" s="48"/>
      <c r="AG314" s="48"/>
      <c r="AH314" s="48"/>
      <c r="AI314" s="48"/>
      <c r="AJ314" s="48"/>
      <c r="AK314" s="48"/>
      <c r="AL314" s="48"/>
      <c r="AM314" s="48"/>
      <c r="AN314" s="279"/>
      <c r="AO314" s="281"/>
      <c r="AP314" s="48"/>
      <c r="AQ314" s="49"/>
      <c r="AR314" s="157"/>
      <c r="AS314" s="56"/>
      <c r="AT314" s="56"/>
      <c r="AU314" s="56"/>
      <c r="AV314" s="56"/>
      <c r="AW314" s="56"/>
      <c r="AX314" s="56"/>
      <c r="AY314" s="56"/>
      <c r="AZ314" s="56"/>
      <c r="BA314" s="158"/>
      <c r="BB314" s="157"/>
      <c r="BC314" s="258"/>
      <c r="BD314" s="259"/>
      <c r="BE314" s="260"/>
    </row>
    <row r="315" spans="1:57" ht="15">
      <c r="A315" s="159"/>
      <c r="B315" s="279"/>
      <c r="C315" s="281"/>
      <c r="D315" s="20"/>
      <c r="E315" s="163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5"/>
      <c r="Z315" s="48"/>
      <c r="AA315" s="48"/>
      <c r="AB315" s="48"/>
      <c r="AC315" s="48"/>
      <c r="AD315" s="49"/>
      <c r="AE315" s="94"/>
      <c r="AF315" s="48"/>
      <c r="AG315" s="48"/>
      <c r="AH315" s="48"/>
      <c r="AI315" s="48"/>
      <c r="AJ315" s="48"/>
      <c r="AK315" s="48"/>
      <c r="AL315" s="48"/>
      <c r="AM315" s="48"/>
      <c r="AN315" s="279"/>
      <c r="AO315" s="281"/>
      <c r="AP315" s="48"/>
      <c r="AQ315" s="49"/>
      <c r="AR315" s="157"/>
      <c r="AS315" s="56"/>
      <c r="AT315" s="56"/>
      <c r="AU315" s="56"/>
      <c r="AV315" s="56"/>
      <c r="AW315" s="56"/>
      <c r="AX315" s="56"/>
      <c r="AY315" s="56"/>
      <c r="AZ315" s="56"/>
      <c r="BA315" s="158"/>
      <c r="BB315" s="157"/>
      <c r="BC315" s="258"/>
      <c r="BD315" s="259"/>
      <c r="BE315" s="260"/>
    </row>
    <row r="316" spans="1:57" ht="15">
      <c r="A316" s="72"/>
      <c r="B316" s="279"/>
      <c r="C316" s="281"/>
      <c r="D316" s="20"/>
      <c r="E316" s="2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47"/>
      <c r="Z316" s="48"/>
      <c r="AA316" s="48"/>
      <c r="AB316" s="48"/>
      <c r="AC316" s="48"/>
      <c r="AD316" s="49"/>
      <c r="AE316" s="94"/>
      <c r="AF316" s="48"/>
      <c r="AG316" s="48"/>
      <c r="AH316" s="48"/>
      <c r="AI316" s="48"/>
      <c r="AJ316" s="48"/>
      <c r="AK316" s="48"/>
      <c r="AL316" s="48"/>
      <c r="AM316" s="48"/>
      <c r="AN316" s="352"/>
      <c r="AO316" s="354"/>
      <c r="AP316" s="48"/>
      <c r="AQ316" s="49"/>
      <c r="AR316" s="157">
        <v>400</v>
      </c>
      <c r="AS316" s="56"/>
      <c r="AT316" s="56"/>
      <c r="AU316" s="56"/>
      <c r="AV316" s="56"/>
      <c r="AW316" s="56"/>
      <c r="AX316" s="56"/>
      <c r="AY316" s="56"/>
      <c r="AZ316" s="56"/>
      <c r="BA316" s="52"/>
      <c r="BB316" s="53"/>
      <c r="BC316" s="258"/>
      <c r="BD316" s="259"/>
      <c r="BE316" s="260"/>
    </row>
    <row r="317" spans="1:57" ht="15">
      <c r="A317" s="160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2"/>
      <c r="AB317" s="162"/>
      <c r="AC317" s="162"/>
      <c r="AD317" s="162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B317" s="137" t="s">
        <v>29</v>
      </c>
      <c r="BC317" s="276">
        <f>SUM(BC316:BE316)</f>
        <v>0</v>
      </c>
      <c r="BD317" s="277"/>
      <c r="BE317" s="278"/>
    </row>
    <row r="319" spans="1:57" ht="15">
      <c r="A319" s="245" t="s">
        <v>214</v>
      </c>
      <c r="B319" s="245"/>
      <c r="C319" s="245"/>
      <c r="D319" s="245"/>
      <c r="E319" s="245"/>
      <c r="F319" s="245"/>
      <c r="G319" s="245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45"/>
      <c r="U319" s="245"/>
      <c r="V319" s="245"/>
      <c r="W319" s="245"/>
      <c r="X319" s="245"/>
      <c r="Y319" s="245"/>
      <c r="Z319" s="245"/>
      <c r="AA319" s="245"/>
      <c r="AB319" s="245"/>
      <c r="AC319" s="245"/>
      <c r="AD319" s="245"/>
      <c r="AE319" s="245"/>
      <c r="AF319" s="245"/>
      <c r="AG319" s="245"/>
      <c r="AH319" s="245"/>
      <c r="AI319" s="245"/>
      <c r="AJ319" s="245"/>
      <c r="AK319" s="245"/>
      <c r="AL319" s="245"/>
      <c r="AM319" s="245"/>
      <c r="AN319" s="245"/>
      <c r="AO319" s="245"/>
      <c r="AP319" s="245"/>
      <c r="AQ319" s="245"/>
      <c r="AR319" s="245"/>
      <c r="AS319" s="245"/>
      <c r="AT319" s="245"/>
      <c r="AU319" s="245"/>
      <c r="AV319" s="245"/>
      <c r="AW319" s="245"/>
      <c r="AX319" s="245"/>
      <c r="AY319" s="245"/>
      <c r="AZ319" s="245"/>
      <c r="BA319" s="245"/>
      <c r="BB319" s="245"/>
      <c r="BC319" s="245"/>
      <c r="BD319" s="245"/>
      <c r="BE319" s="245"/>
    </row>
    <row r="320" spans="1:57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</row>
    <row r="321" spans="1:57" ht="35.25" customHeight="1">
      <c r="A321" s="20" t="s">
        <v>18</v>
      </c>
      <c r="B321" s="280" t="s">
        <v>19</v>
      </c>
      <c r="C321" s="280"/>
      <c r="D321" s="280"/>
      <c r="E321" s="280"/>
      <c r="F321" s="280"/>
      <c r="G321" s="280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0"/>
      <c r="V321" s="280"/>
      <c r="W321" s="280"/>
      <c r="X321" s="280"/>
      <c r="Y321" s="281"/>
      <c r="Z321" s="48"/>
      <c r="AA321" s="48"/>
      <c r="AB321" s="48"/>
      <c r="AC321" s="48"/>
      <c r="AD321" s="49"/>
      <c r="AE321" s="94" t="s">
        <v>49</v>
      </c>
      <c r="AF321" s="48"/>
      <c r="AG321" s="48"/>
      <c r="AH321" s="48"/>
      <c r="AI321" s="48"/>
      <c r="AJ321" s="48"/>
      <c r="AK321" s="48"/>
      <c r="AL321" s="48"/>
      <c r="AM321" s="48"/>
      <c r="AN321" s="280" t="s">
        <v>101</v>
      </c>
      <c r="AO321" s="280"/>
      <c r="AP321" s="48"/>
      <c r="AQ321" s="49"/>
      <c r="AR321" s="94" t="s">
        <v>126</v>
      </c>
      <c r="AS321" s="48"/>
      <c r="AT321" s="48"/>
      <c r="AU321" s="48"/>
      <c r="AV321" s="48"/>
      <c r="AW321" s="48"/>
      <c r="AX321" s="48"/>
      <c r="AY321" s="48"/>
      <c r="AZ321" s="48"/>
      <c r="BA321" s="20" t="s">
        <v>126</v>
      </c>
      <c r="BB321" s="46" t="s">
        <v>197</v>
      </c>
      <c r="BC321" s="279" t="s">
        <v>215</v>
      </c>
      <c r="BD321" s="280"/>
      <c r="BE321" s="281"/>
    </row>
    <row r="322" spans="1:57" ht="15">
      <c r="A322" s="105">
        <v>1</v>
      </c>
      <c r="B322" s="390">
        <v>2</v>
      </c>
      <c r="C322" s="337"/>
      <c r="D322" s="337"/>
      <c r="E322" s="337"/>
      <c r="F322" s="337"/>
      <c r="G322" s="337"/>
      <c r="H322" s="337"/>
      <c r="I322" s="337"/>
      <c r="J322" s="337"/>
      <c r="K322" s="337"/>
      <c r="L322" s="337"/>
      <c r="M322" s="337"/>
      <c r="N322" s="337"/>
      <c r="O322" s="337"/>
      <c r="P322" s="337"/>
      <c r="Q322" s="337"/>
      <c r="R322" s="337"/>
      <c r="S322" s="337"/>
      <c r="T322" s="337"/>
      <c r="U322" s="337"/>
      <c r="V322" s="337"/>
      <c r="W322" s="337"/>
      <c r="X322" s="337"/>
      <c r="Y322" s="337"/>
      <c r="Z322" s="100"/>
      <c r="AA322" s="100"/>
      <c r="AB322" s="100"/>
      <c r="AC322" s="100"/>
      <c r="AD322" s="101"/>
      <c r="AE322" s="99">
        <v>2</v>
      </c>
      <c r="AF322" s="100"/>
      <c r="AG322" s="100"/>
      <c r="AH322" s="100"/>
      <c r="AI322" s="100"/>
      <c r="AJ322" s="100"/>
      <c r="AK322" s="100"/>
      <c r="AL322" s="100"/>
      <c r="AM322" s="100"/>
      <c r="AN322" s="390">
        <v>3</v>
      </c>
      <c r="AO322" s="337"/>
      <c r="AP322" s="105"/>
      <c r="AQ322" s="105"/>
      <c r="AR322" s="143"/>
      <c r="AS322" s="143"/>
      <c r="AT322" s="143"/>
      <c r="AU322" s="143"/>
      <c r="AV322" s="143"/>
      <c r="AW322" s="143"/>
      <c r="AX322" s="143"/>
      <c r="AY322" s="143"/>
      <c r="AZ322" s="143"/>
      <c r="BA322" s="156">
        <v>4</v>
      </c>
      <c r="BB322" s="100">
        <v>5</v>
      </c>
      <c r="BC322" s="369">
        <v>6</v>
      </c>
      <c r="BD322" s="370"/>
      <c r="BE322" s="371"/>
    </row>
    <row r="323" spans="1:57" ht="47.25" customHeight="1">
      <c r="A323" s="72"/>
      <c r="B323" s="286" t="s">
        <v>216</v>
      </c>
      <c r="C323" s="287"/>
      <c r="D323" s="287"/>
      <c r="E323" s="287"/>
      <c r="F323" s="287"/>
      <c r="G323" s="287"/>
      <c r="H323" s="287"/>
      <c r="I323" s="287"/>
      <c r="J323" s="287"/>
      <c r="K323" s="287"/>
      <c r="L323" s="287"/>
      <c r="M323" s="287"/>
      <c r="N323" s="287"/>
      <c r="O323" s="287"/>
      <c r="P323" s="287"/>
      <c r="Q323" s="287"/>
      <c r="R323" s="287"/>
      <c r="S323" s="287"/>
      <c r="T323" s="287"/>
      <c r="U323" s="287"/>
      <c r="V323" s="287"/>
      <c r="W323" s="287"/>
      <c r="X323" s="287"/>
      <c r="Y323" s="288"/>
      <c r="Z323" s="48"/>
      <c r="AA323" s="48"/>
      <c r="AB323" s="48"/>
      <c r="AC323" s="48"/>
      <c r="AD323" s="49"/>
      <c r="AE323" s="94"/>
      <c r="AF323" s="48"/>
      <c r="AG323" s="48"/>
      <c r="AH323" s="48"/>
      <c r="AI323" s="48"/>
      <c r="AJ323" s="48"/>
      <c r="AK323" s="48"/>
      <c r="AL323" s="48"/>
      <c r="AM323" s="48"/>
      <c r="AN323" s="279"/>
      <c r="AO323" s="281"/>
      <c r="AP323" s="48"/>
      <c r="AQ323" s="49"/>
      <c r="AR323" s="157"/>
      <c r="AS323" s="56"/>
      <c r="AT323" s="56"/>
      <c r="AU323" s="56"/>
      <c r="AV323" s="56"/>
      <c r="AW323" s="56"/>
      <c r="AX323" s="56"/>
      <c r="AY323" s="56"/>
      <c r="AZ323" s="56"/>
      <c r="BA323" s="158"/>
      <c r="BB323" s="157"/>
      <c r="BC323" s="258"/>
      <c r="BD323" s="259"/>
      <c r="BE323" s="260"/>
    </row>
    <row r="324" spans="1:57" ht="15">
      <c r="A324" s="159"/>
      <c r="B324" s="280"/>
      <c r="C324" s="280"/>
      <c r="D324" s="280"/>
      <c r="E324" s="280"/>
      <c r="F324" s="280"/>
      <c r="G324" s="280"/>
      <c r="H324" s="280"/>
      <c r="I324" s="280"/>
      <c r="J324" s="280"/>
      <c r="K324" s="280"/>
      <c r="L324" s="280"/>
      <c r="M324" s="280"/>
      <c r="N324" s="280"/>
      <c r="O324" s="280"/>
      <c r="P324" s="280"/>
      <c r="Q324" s="280"/>
      <c r="R324" s="280"/>
      <c r="S324" s="280"/>
      <c r="T324" s="280"/>
      <c r="U324" s="280"/>
      <c r="V324" s="280"/>
      <c r="W324" s="280"/>
      <c r="X324" s="280"/>
      <c r="Y324" s="281"/>
      <c r="Z324" s="48"/>
      <c r="AA324" s="48"/>
      <c r="AB324" s="48"/>
      <c r="AC324" s="48"/>
      <c r="AD324" s="49"/>
      <c r="AE324" s="94"/>
      <c r="AF324" s="48"/>
      <c r="AG324" s="48"/>
      <c r="AH324" s="48"/>
      <c r="AI324" s="48"/>
      <c r="AJ324" s="48"/>
      <c r="AK324" s="48"/>
      <c r="AL324" s="48"/>
      <c r="AM324" s="48"/>
      <c r="AN324" s="279"/>
      <c r="AO324" s="281"/>
      <c r="AP324" s="48"/>
      <c r="AQ324" s="49"/>
      <c r="AR324" s="157"/>
      <c r="AS324" s="56"/>
      <c r="AT324" s="56"/>
      <c r="AU324" s="56"/>
      <c r="AV324" s="56"/>
      <c r="AW324" s="56"/>
      <c r="AX324" s="56"/>
      <c r="AY324" s="56"/>
      <c r="AZ324" s="56"/>
      <c r="BA324" s="158"/>
      <c r="BB324" s="157"/>
      <c r="BC324" s="258"/>
      <c r="BD324" s="259"/>
      <c r="BE324" s="260"/>
    </row>
    <row r="325" spans="1:57" ht="15">
      <c r="A325" s="72"/>
      <c r="B325" s="280"/>
      <c r="C325" s="280"/>
      <c r="D325" s="280"/>
      <c r="E325" s="280"/>
      <c r="F325" s="280"/>
      <c r="G325" s="280"/>
      <c r="H325" s="280"/>
      <c r="I325" s="280"/>
      <c r="J325" s="280"/>
      <c r="K325" s="280"/>
      <c r="L325" s="280"/>
      <c r="M325" s="280"/>
      <c r="N325" s="280"/>
      <c r="O325" s="280"/>
      <c r="P325" s="280"/>
      <c r="Q325" s="280"/>
      <c r="R325" s="280"/>
      <c r="S325" s="280"/>
      <c r="T325" s="280"/>
      <c r="U325" s="280"/>
      <c r="V325" s="280"/>
      <c r="W325" s="280"/>
      <c r="X325" s="280"/>
      <c r="Y325" s="281"/>
      <c r="Z325" s="48"/>
      <c r="AA325" s="48"/>
      <c r="AB325" s="48"/>
      <c r="AC325" s="48"/>
      <c r="AD325" s="49"/>
      <c r="AE325" s="94"/>
      <c r="AF325" s="48"/>
      <c r="AG325" s="48"/>
      <c r="AH325" s="48"/>
      <c r="AI325" s="48"/>
      <c r="AJ325" s="48"/>
      <c r="AK325" s="48"/>
      <c r="AL325" s="48"/>
      <c r="AM325" s="48"/>
      <c r="AN325" s="352"/>
      <c r="AO325" s="354"/>
      <c r="AP325" s="48"/>
      <c r="AQ325" s="49"/>
      <c r="AR325" s="157">
        <v>400</v>
      </c>
      <c r="AS325" s="56"/>
      <c r="AT325" s="56"/>
      <c r="AU325" s="56"/>
      <c r="AV325" s="56"/>
      <c r="AW325" s="56"/>
      <c r="AX325" s="56"/>
      <c r="AY325" s="56"/>
      <c r="AZ325" s="56"/>
      <c r="BA325" s="52"/>
      <c r="BB325" s="53"/>
      <c r="BC325" s="258"/>
      <c r="BD325" s="259"/>
      <c r="BE325" s="260"/>
    </row>
    <row r="326" spans="1:57" ht="15">
      <c r="A326" s="160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2"/>
      <c r="AB326" s="162"/>
      <c r="AC326" s="162"/>
      <c r="AD326" s="162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B326" s="137" t="s">
        <v>29</v>
      </c>
      <c r="BC326" s="276">
        <f>SUM(BC325:BE325)</f>
        <v>0</v>
      </c>
      <c r="BD326" s="277"/>
      <c r="BE326" s="278"/>
    </row>
    <row r="328" spans="1:57" ht="15">
      <c r="A328" s="245" t="s">
        <v>217</v>
      </c>
      <c r="B328" s="245"/>
      <c r="C328" s="245"/>
      <c r="D328" s="245"/>
      <c r="E328" s="245"/>
      <c r="F328" s="245"/>
      <c r="G328" s="245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45"/>
      <c r="U328" s="245"/>
      <c r="V328" s="245"/>
      <c r="W328" s="245"/>
      <c r="X328" s="245"/>
      <c r="Y328" s="245"/>
      <c r="Z328" s="245"/>
      <c r="AA328" s="245"/>
      <c r="AB328" s="245"/>
      <c r="AC328" s="245"/>
      <c r="AD328" s="245"/>
      <c r="AE328" s="245"/>
      <c r="AF328" s="245"/>
      <c r="AG328" s="245"/>
      <c r="AH328" s="245"/>
      <c r="AI328" s="245"/>
      <c r="AJ328" s="245"/>
      <c r="AK328" s="245"/>
      <c r="AL328" s="245"/>
      <c r="AM328" s="245"/>
      <c r="AN328" s="245"/>
      <c r="AO328" s="245"/>
      <c r="AP328" s="245"/>
      <c r="AQ328" s="245"/>
      <c r="AR328" s="245"/>
      <c r="AS328" s="245"/>
      <c r="AT328" s="245"/>
      <c r="AU328" s="245"/>
      <c r="AV328" s="245"/>
      <c r="AW328" s="245"/>
      <c r="AX328" s="245"/>
      <c r="AY328" s="245"/>
      <c r="AZ328" s="245"/>
      <c r="BA328" s="245"/>
      <c r="BB328" s="245"/>
      <c r="BC328" s="245"/>
      <c r="BD328" s="245"/>
      <c r="BE328" s="245"/>
    </row>
    <row r="329" spans="1:57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</row>
    <row r="330" spans="1:57" ht="45">
      <c r="A330" s="20" t="s">
        <v>18</v>
      </c>
      <c r="B330" s="280" t="s">
        <v>19</v>
      </c>
      <c r="C330" s="280"/>
      <c r="D330" s="280"/>
      <c r="E330" s="280"/>
      <c r="F330" s="280"/>
      <c r="G330" s="280"/>
      <c r="H330" s="280"/>
      <c r="I330" s="280"/>
      <c r="J330" s="280"/>
      <c r="K330" s="280"/>
      <c r="L330" s="280"/>
      <c r="M330" s="280"/>
      <c r="N330" s="280"/>
      <c r="O330" s="280"/>
      <c r="P330" s="280"/>
      <c r="Q330" s="280"/>
      <c r="R330" s="280"/>
      <c r="S330" s="280"/>
      <c r="T330" s="280"/>
      <c r="U330" s="280"/>
      <c r="V330" s="280"/>
      <c r="W330" s="280"/>
      <c r="X330" s="280"/>
      <c r="Y330" s="281"/>
      <c r="Z330" s="48"/>
      <c r="AA330" s="48"/>
      <c r="AB330" s="48"/>
      <c r="AC330" s="48"/>
      <c r="AD330" s="49"/>
      <c r="AE330" s="94" t="s">
        <v>49</v>
      </c>
      <c r="AF330" s="48"/>
      <c r="AG330" s="48"/>
      <c r="AH330" s="48"/>
      <c r="AI330" s="48"/>
      <c r="AJ330" s="48"/>
      <c r="AK330" s="48"/>
      <c r="AL330" s="48"/>
      <c r="AM330" s="48"/>
      <c r="AN330" s="280" t="s">
        <v>101</v>
      </c>
      <c r="AO330" s="280"/>
      <c r="AP330" s="48"/>
      <c r="AQ330" s="49"/>
      <c r="AR330" s="94" t="s">
        <v>126</v>
      </c>
      <c r="AS330" s="48"/>
      <c r="AT330" s="48"/>
      <c r="AU330" s="48"/>
      <c r="AV330" s="48"/>
      <c r="AW330" s="48"/>
      <c r="AX330" s="48"/>
      <c r="AY330" s="48"/>
      <c r="AZ330" s="48"/>
      <c r="BA330" s="20" t="s">
        <v>126</v>
      </c>
      <c r="BB330" s="46" t="s">
        <v>197</v>
      </c>
      <c r="BC330" s="279" t="s">
        <v>215</v>
      </c>
      <c r="BD330" s="280"/>
      <c r="BE330" s="281"/>
    </row>
    <row r="331" spans="1:57" ht="15">
      <c r="A331" s="105">
        <v>1</v>
      </c>
      <c r="B331" s="390">
        <v>2</v>
      </c>
      <c r="C331" s="337"/>
      <c r="D331" s="337"/>
      <c r="E331" s="337"/>
      <c r="F331" s="337"/>
      <c r="G331" s="337"/>
      <c r="H331" s="337"/>
      <c r="I331" s="337"/>
      <c r="J331" s="337"/>
      <c r="K331" s="337"/>
      <c r="L331" s="337"/>
      <c r="M331" s="337"/>
      <c r="N331" s="337"/>
      <c r="O331" s="337"/>
      <c r="P331" s="337"/>
      <c r="Q331" s="337"/>
      <c r="R331" s="337"/>
      <c r="S331" s="337"/>
      <c r="T331" s="337"/>
      <c r="U331" s="337"/>
      <c r="V331" s="337"/>
      <c r="W331" s="337"/>
      <c r="X331" s="337"/>
      <c r="Y331" s="337"/>
      <c r="Z331" s="100"/>
      <c r="AA331" s="100"/>
      <c r="AB331" s="100"/>
      <c r="AC331" s="100"/>
      <c r="AD331" s="101"/>
      <c r="AE331" s="99">
        <v>2</v>
      </c>
      <c r="AF331" s="100"/>
      <c r="AG331" s="100"/>
      <c r="AH331" s="100"/>
      <c r="AI331" s="100"/>
      <c r="AJ331" s="100"/>
      <c r="AK331" s="100"/>
      <c r="AL331" s="100"/>
      <c r="AM331" s="100"/>
      <c r="AN331" s="390">
        <v>3</v>
      </c>
      <c r="AO331" s="337"/>
      <c r="AP331" s="105"/>
      <c r="AQ331" s="105"/>
      <c r="AR331" s="143"/>
      <c r="AS331" s="143"/>
      <c r="AT331" s="143"/>
      <c r="AU331" s="143"/>
      <c r="AV331" s="143"/>
      <c r="AW331" s="143"/>
      <c r="AX331" s="143"/>
      <c r="AY331" s="143"/>
      <c r="AZ331" s="143"/>
      <c r="BA331" s="156">
        <v>4</v>
      </c>
      <c r="BB331" s="100">
        <v>5</v>
      </c>
      <c r="BC331" s="369">
        <v>6</v>
      </c>
      <c r="BD331" s="370"/>
      <c r="BE331" s="371"/>
    </row>
    <row r="332" spans="1:57" ht="113.25" customHeight="1">
      <c r="A332" s="52">
        <v>1</v>
      </c>
      <c r="B332" s="286" t="s">
        <v>218</v>
      </c>
      <c r="C332" s="287"/>
      <c r="D332" s="287"/>
      <c r="E332" s="287"/>
      <c r="F332" s="287"/>
      <c r="G332" s="287"/>
      <c r="H332" s="287"/>
      <c r="I332" s="287"/>
      <c r="J332" s="287"/>
      <c r="K332" s="287"/>
      <c r="L332" s="287"/>
      <c r="M332" s="287"/>
      <c r="N332" s="287"/>
      <c r="O332" s="287"/>
      <c r="P332" s="287"/>
      <c r="Q332" s="287"/>
      <c r="R332" s="287"/>
      <c r="S332" s="287"/>
      <c r="T332" s="287"/>
      <c r="U332" s="287"/>
      <c r="V332" s="287"/>
      <c r="W332" s="287"/>
      <c r="X332" s="287"/>
      <c r="Y332" s="288"/>
      <c r="Z332" s="48"/>
      <c r="AA332" s="48"/>
      <c r="AB332" s="48"/>
      <c r="AC332" s="48"/>
      <c r="AD332" s="49"/>
      <c r="AE332" s="94"/>
      <c r="AF332" s="48"/>
      <c r="AG332" s="48"/>
      <c r="AH332" s="48"/>
      <c r="AI332" s="48"/>
      <c r="AJ332" s="48"/>
      <c r="AK332" s="48"/>
      <c r="AL332" s="48"/>
      <c r="AM332" s="48"/>
      <c r="AN332" s="279"/>
      <c r="AO332" s="281"/>
      <c r="AP332" s="48"/>
      <c r="AQ332" s="49"/>
      <c r="AR332" s="157"/>
      <c r="AS332" s="56"/>
      <c r="AT332" s="56"/>
      <c r="AU332" s="56"/>
      <c r="AV332" s="56"/>
      <c r="AW332" s="56"/>
      <c r="AX332" s="56"/>
      <c r="AY332" s="56"/>
      <c r="AZ332" s="56"/>
      <c r="BA332" s="158"/>
      <c r="BB332" s="157"/>
      <c r="BC332" s="258"/>
      <c r="BD332" s="259"/>
      <c r="BE332" s="260"/>
    </row>
    <row r="333" spans="1:57" ht="15">
      <c r="A333" s="159"/>
      <c r="B333" s="280"/>
      <c r="C333" s="280"/>
      <c r="D333" s="280"/>
      <c r="E333" s="280"/>
      <c r="F333" s="280"/>
      <c r="G333" s="280"/>
      <c r="H333" s="280"/>
      <c r="I333" s="280"/>
      <c r="J333" s="280"/>
      <c r="K333" s="280"/>
      <c r="L333" s="280"/>
      <c r="M333" s="280"/>
      <c r="N333" s="280"/>
      <c r="O333" s="280"/>
      <c r="P333" s="280"/>
      <c r="Q333" s="280"/>
      <c r="R333" s="280"/>
      <c r="S333" s="280"/>
      <c r="T333" s="280"/>
      <c r="U333" s="280"/>
      <c r="V333" s="280"/>
      <c r="W333" s="280"/>
      <c r="X333" s="280"/>
      <c r="Y333" s="281"/>
      <c r="Z333" s="48"/>
      <c r="AA333" s="48"/>
      <c r="AB333" s="48"/>
      <c r="AC333" s="48"/>
      <c r="AD333" s="49"/>
      <c r="AE333" s="94"/>
      <c r="AF333" s="48"/>
      <c r="AG333" s="48"/>
      <c r="AH333" s="48"/>
      <c r="AI333" s="48"/>
      <c r="AJ333" s="48"/>
      <c r="AK333" s="48"/>
      <c r="AL333" s="48"/>
      <c r="AM333" s="48"/>
      <c r="AN333" s="279"/>
      <c r="AO333" s="281"/>
      <c r="AP333" s="48"/>
      <c r="AQ333" s="49"/>
      <c r="AR333" s="157"/>
      <c r="AS333" s="56"/>
      <c r="AT333" s="56"/>
      <c r="AU333" s="56"/>
      <c r="AV333" s="56"/>
      <c r="AW333" s="56"/>
      <c r="AX333" s="56"/>
      <c r="AY333" s="56"/>
      <c r="AZ333" s="56"/>
      <c r="BA333" s="158"/>
      <c r="BB333" s="157"/>
      <c r="BC333" s="258"/>
      <c r="BD333" s="259"/>
      <c r="BE333" s="260"/>
    </row>
    <row r="334" spans="1:57" ht="15">
      <c r="A334" s="72"/>
      <c r="B334" s="280"/>
      <c r="C334" s="280"/>
      <c r="D334" s="280"/>
      <c r="E334" s="280"/>
      <c r="F334" s="280"/>
      <c r="G334" s="280"/>
      <c r="H334" s="280"/>
      <c r="I334" s="280"/>
      <c r="J334" s="280"/>
      <c r="K334" s="280"/>
      <c r="L334" s="280"/>
      <c r="M334" s="280"/>
      <c r="N334" s="280"/>
      <c r="O334" s="280"/>
      <c r="P334" s="280"/>
      <c r="Q334" s="280"/>
      <c r="R334" s="280"/>
      <c r="S334" s="280"/>
      <c r="T334" s="280"/>
      <c r="U334" s="280"/>
      <c r="V334" s="280"/>
      <c r="W334" s="280"/>
      <c r="X334" s="280"/>
      <c r="Y334" s="281"/>
      <c r="Z334" s="48"/>
      <c r="AA334" s="48"/>
      <c r="AB334" s="48"/>
      <c r="AC334" s="48"/>
      <c r="AD334" s="49"/>
      <c r="AE334" s="94"/>
      <c r="AF334" s="48"/>
      <c r="AG334" s="48"/>
      <c r="AH334" s="48"/>
      <c r="AI334" s="48"/>
      <c r="AJ334" s="48"/>
      <c r="AK334" s="48"/>
      <c r="AL334" s="48"/>
      <c r="AM334" s="48"/>
      <c r="AN334" s="352"/>
      <c r="AO334" s="354"/>
      <c r="AP334" s="48"/>
      <c r="AQ334" s="49"/>
      <c r="AR334" s="157">
        <v>400</v>
      </c>
      <c r="AS334" s="56"/>
      <c r="AT334" s="56"/>
      <c r="AU334" s="56"/>
      <c r="AV334" s="56"/>
      <c r="AW334" s="56"/>
      <c r="AX334" s="56"/>
      <c r="AY334" s="56"/>
      <c r="AZ334" s="56"/>
      <c r="BA334" s="52"/>
      <c r="BB334" s="53"/>
      <c r="BC334" s="258"/>
      <c r="BD334" s="259"/>
      <c r="BE334" s="260"/>
    </row>
    <row r="335" spans="1:57" ht="15">
      <c r="A335" s="160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2"/>
      <c r="AB335" s="162"/>
      <c r="AC335" s="162"/>
      <c r="AD335" s="162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B335" s="137" t="s">
        <v>29</v>
      </c>
      <c r="BC335" s="276">
        <f>SUM(BC334:BE334)</f>
        <v>0</v>
      </c>
      <c r="BD335" s="277"/>
      <c r="BE335" s="278"/>
    </row>
    <row r="338" spans="1:57" ht="15">
      <c r="A338" s="245" t="s">
        <v>219</v>
      </c>
      <c r="B338" s="245"/>
      <c r="C338" s="245"/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T338" s="245"/>
      <c r="U338" s="245"/>
      <c r="V338" s="245"/>
      <c r="W338" s="245"/>
      <c r="X338" s="245"/>
      <c r="Y338" s="245"/>
      <c r="Z338" s="245"/>
      <c r="AA338" s="245"/>
      <c r="AB338" s="245"/>
      <c r="AC338" s="245"/>
      <c r="AD338" s="245"/>
      <c r="AE338" s="245"/>
      <c r="AF338" s="245"/>
      <c r="AG338" s="245"/>
      <c r="AH338" s="245"/>
      <c r="AI338" s="245"/>
      <c r="AJ338" s="245"/>
      <c r="AK338" s="245"/>
      <c r="AL338" s="245"/>
      <c r="AM338" s="245"/>
      <c r="AN338" s="245"/>
      <c r="AO338" s="245"/>
      <c r="AP338" s="245"/>
      <c r="AQ338" s="245"/>
      <c r="AR338" s="245"/>
      <c r="AS338" s="245"/>
      <c r="AT338" s="245"/>
      <c r="AU338" s="245"/>
      <c r="AV338" s="245"/>
      <c r="AW338" s="245"/>
      <c r="AX338" s="245"/>
      <c r="AY338" s="245"/>
      <c r="AZ338" s="245"/>
      <c r="BA338" s="245"/>
      <c r="BB338" s="245"/>
      <c r="BC338" s="245"/>
      <c r="BD338" s="245"/>
      <c r="BE338" s="245"/>
    </row>
    <row r="339" spans="1:57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</row>
    <row r="340" spans="1:57" ht="45" customHeight="1">
      <c r="A340" s="20" t="s">
        <v>18</v>
      </c>
      <c r="B340" s="280" t="s">
        <v>19</v>
      </c>
      <c r="C340" s="280"/>
      <c r="D340" s="280"/>
      <c r="E340" s="280"/>
      <c r="F340" s="280"/>
      <c r="G340" s="280"/>
      <c r="H340" s="280"/>
      <c r="I340" s="280"/>
      <c r="J340" s="280"/>
      <c r="K340" s="280"/>
      <c r="L340" s="280"/>
      <c r="M340" s="280"/>
      <c r="N340" s="280"/>
      <c r="O340" s="280"/>
      <c r="P340" s="280"/>
      <c r="Q340" s="280"/>
      <c r="R340" s="280"/>
      <c r="S340" s="280"/>
      <c r="T340" s="280"/>
      <c r="U340" s="280"/>
      <c r="V340" s="280"/>
      <c r="W340" s="280"/>
      <c r="X340" s="280"/>
      <c r="Y340" s="281"/>
      <c r="Z340" s="48"/>
      <c r="AA340" s="48"/>
      <c r="AB340" s="48"/>
      <c r="AC340" s="48"/>
      <c r="AD340" s="49"/>
      <c r="AE340" s="94" t="s">
        <v>49</v>
      </c>
      <c r="AF340" s="48"/>
      <c r="AG340" s="48"/>
      <c r="AH340" s="48"/>
      <c r="AI340" s="48"/>
      <c r="AJ340" s="48"/>
      <c r="AK340" s="48"/>
      <c r="AL340" s="48"/>
      <c r="AM340" s="48"/>
      <c r="AN340" s="280" t="s">
        <v>101</v>
      </c>
      <c r="AO340" s="280"/>
      <c r="AP340" s="48"/>
      <c r="AQ340" s="49"/>
      <c r="AR340" s="94" t="s">
        <v>126</v>
      </c>
      <c r="AS340" s="48"/>
      <c r="AT340" s="48"/>
      <c r="AU340" s="48"/>
      <c r="AV340" s="48"/>
      <c r="AW340" s="48"/>
      <c r="AX340" s="48"/>
      <c r="AY340" s="48"/>
      <c r="AZ340" s="48"/>
      <c r="BA340" s="20" t="s">
        <v>126</v>
      </c>
      <c r="BB340" s="46" t="s">
        <v>197</v>
      </c>
      <c r="BC340" s="279" t="s">
        <v>215</v>
      </c>
      <c r="BD340" s="280"/>
      <c r="BE340" s="281"/>
    </row>
    <row r="341" spans="1:57" ht="15">
      <c r="A341" s="105">
        <v>1</v>
      </c>
      <c r="B341" s="390">
        <v>2</v>
      </c>
      <c r="C341" s="337"/>
      <c r="D341" s="337"/>
      <c r="E341" s="337"/>
      <c r="F341" s="337"/>
      <c r="G341" s="337"/>
      <c r="H341" s="337"/>
      <c r="I341" s="337"/>
      <c r="J341" s="337"/>
      <c r="K341" s="337"/>
      <c r="L341" s="337"/>
      <c r="M341" s="337"/>
      <c r="N341" s="337"/>
      <c r="O341" s="337"/>
      <c r="P341" s="337"/>
      <c r="Q341" s="337"/>
      <c r="R341" s="337"/>
      <c r="S341" s="337"/>
      <c r="T341" s="337"/>
      <c r="U341" s="337"/>
      <c r="V341" s="337"/>
      <c r="W341" s="337"/>
      <c r="X341" s="337"/>
      <c r="Y341" s="337"/>
      <c r="Z341" s="100"/>
      <c r="AA341" s="100"/>
      <c r="AB341" s="100"/>
      <c r="AC341" s="100"/>
      <c r="AD341" s="101"/>
      <c r="AE341" s="99">
        <v>2</v>
      </c>
      <c r="AF341" s="100"/>
      <c r="AG341" s="100"/>
      <c r="AH341" s="100"/>
      <c r="AI341" s="100"/>
      <c r="AJ341" s="100"/>
      <c r="AK341" s="100"/>
      <c r="AL341" s="100"/>
      <c r="AM341" s="100"/>
      <c r="AN341" s="390">
        <v>3</v>
      </c>
      <c r="AO341" s="337"/>
      <c r="AP341" s="105"/>
      <c r="AQ341" s="105"/>
      <c r="AR341" s="143"/>
      <c r="AS341" s="143"/>
      <c r="AT341" s="143"/>
      <c r="AU341" s="143"/>
      <c r="AV341" s="143"/>
      <c r="AW341" s="143"/>
      <c r="AX341" s="143"/>
      <c r="AY341" s="143"/>
      <c r="AZ341" s="143"/>
      <c r="BA341" s="156">
        <v>4</v>
      </c>
      <c r="BB341" s="100">
        <v>5</v>
      </c>
      <c r="BC341" s="369">
        <v>6</v>
      </c>
      <c r="BD341" s="370"/>
      <c r="BE341" s="371"/>
    </row>
    <row r="342" spans="1:57" ht="36" customHeight="1">
      <c r="A342" s="166">
        <v>1</v>
      </c>
      <c r="B342" s="287" t="s">
        <v>220</v>
      </c>
      <c r="C342" s="287"/>
      <c r="D342" s="287"/>
      <c r="E342" s="287"/>
      <c r="F342" s="287"/>
      <c r="G342" s="287"/>
      <c r="H342" s="287"/>
      <c r="I342" s="287"/>
      <c r="J342" s="287"/>
      <c r="K342" s="287"/>
      <c r="L342" s="287"/>
      <c r="M342" s="287"/>
      <c r="N342" s="287"/>
      <c r="O342" s="287"/>
      <c r="P342" s="287"/>
      <c r="Q342" s="287"/>
      <c r="R342" s="287"/>
      <c r="S342" s="287"/>
      <c r="T342" s="287"/>
      <c r="U342" s="287"/>
      <c r="V342" s="287"/>
      <c r="W342" s="287"/>
      <c r="X342" s="287"/>
      <c r="Y342" s="288"/>
      <c r="Z342" s="48"/>
      <c r="AA342" s="48"/>
      <c r="AB342" s="48"/>
      <c r="AC342" s="48"/>
      <c r="AD342" s="49"/>
      <c r="AE342" s="94"/>
      <c r="AF342" s="48"/>
      <c r="AG342" s="48"/>
      <c r="AH342" s="48"/>
      <c r="AI342" s="48"/>
      <c r="AJ342" s="48"/>
      <c r="AK342" s="48"/>
      <c r="AL342" s="48"/>
      <c r="AM342" s="48"/>
      <c r="AN342" s="279"/>
      <c r="AO342" s="281"/>
      <c r="AP342" s="48"/>
      <c r="AQ342" s="49"/>
      <c r="AR342" s="157"/>
      <c r="AS342" s="56"/>
      <c r="AT342" s="56"/>
      <c r="AU342" s="56"/>
      <c r="AV342" s="56"/>
      <c r="AW342" s="56"/>
      <c r="AX342" s="56"/>
      <c r="AY342" s="56"/>
      <c r="AZ342" s="56"/>
      <c r="BA342" s="158"/>
      <c r="BB342" s="157"/>
      <c r="BC342" s="258"/>
      <c r="BD342" s="259"/>
      <c r="BE342" s="260"/>
    </row>
    <row r="343" spans="1:57" ht="78" customHeight="1">
      <c r="A343" s="167"/>
      <c r="B343" s="352" t="s">
        <v>221</v>
      </c>
      <c r="C343" s="353"/>
      <c r="D343" s="353"/>
      <c r="E343" s="353"/>
      <c r="F343" s="353"/>
      <c r="G343" s="353"/>
      <c r="H343" s="353"/>
      <c r="I343" s="353"/>
      <c r="J343" s="353"/>
      <c r="K343" s="353"/>
      <c r="L343" s="353"/>
      <c r="M343" s="353"/>
      <c r="N343" s="353"/>
      <c r="O343" s="353"/>
      <c r="P343" s="353"/>
      <c r="Q343" s="353"/>
      <c r="R343" s="353"/>
      <c r="S343" s="353"/>
      <c r="T343" s="353"/>
      <c r="U343" s="353"/>
      <c r="V343" s="353"/>
      <c r="W343" s="353"/>
      <c r="X343" s="353"/>
      <c r="Y343" s="354"/>
      <c r="Z343" s="48"/>
      <c r="AA343" s="48"/>
      <c r="AB343" s="48"/>
      <c r="AC343" s="48"/>
      <c r="AD343" s="49"/>
      <c r="AE343" s="94"/>
      <c r="AF343" s="48"/>
      <c r="AG343" s="48"/>
      <c r="AH343" s="48"/>
      <c r="AI343" s="48"/>
      <c r="AJ343" s="48"/>
      <c r="AK343" s="48"/>
      <c r="AL343" s="48"/>
      <c r="AM343" s="48"/>
      <c r="AN343" s="279"/>
      <c r="AO343" s="281"/>
      <c r="AP343" s="48"/>
      <c r="AQ343" s="49"/>
      <c r="AR343" s="157"/>
      <c r="AS343" s="56"/>
      <c r="AT343" s="56"/>
      <c r="AU343" s="56"/>
      <c r="AV343" s="56"/>
      <c r="AW343" s="56"/>
      <c r="AX343" s="56"/>
      <c r="AY343" s="56"/>
      <c r="AZ343" s="56"/>
      <c r="BA343" s="158"/>
      <c r="BB343" s="157"/>
      <c r="BC343" s="258"/>
      <c r="BD343" s="259"/>
      <c r="BE343" s="260"/>
    </row>
    <row r="344" spans="1:57" ht="15">
      <c r="A344" s="167"/>
      <c r="B344" s="287" t="s">
        <v>222</v>
      </c>
      <c r="C344" s="287"/>
      <c r="D344" s="287"/>
      <c r="E344" s="287"/>
      <c r="F344" s="287"/>
      <c r="G344" s="287"/>
      <c r="H344" s="287"/>
      <c r="I344" s="287"/>
      <c r="J344" s="287"/>
      <c r="K344" s="287"/>
      <c r="L344" s="287"/>
      <c r="M344" s="287"/>
      <c r="N344" s="287"/>
      <c r="O344" s="287"/>
      <c r="P344" s="287"/>
      <c r="Q344" s="287"/>
      <c r="R344" s="287"/>
      <c r="S344" s="287"/>
      <c r="T344" s="287"/>
      <c r="U344" s="287"/>
      <c r="V344" s="287"/>
      <c r="W344" s="287"/>
      <c r="X344" s="287"/>
      <c r="Y344" s="288"/>
      <c r="Z344" s="48"/>
      <c r="AA344" s="48"/>
      <c r="AB344" s="48"/>
      <c r="AC344" s="48"/>
      <c r="AD344" s="49"/>
      <c r="AE344" s="94"/>
      <c r="AF344" s="48"/>
      <c r="AG344" s="48"/>
      <c r="AH344" s="48"/>
      <c r="AI344" s="48"/>
      <c r="AJ344" s="48"/>
      <c r="AK344" s="48"/>
      <c r="AL344" s="48"/>
      <c r="AM344" s="48"/>
      <c r="AN344" s="279"/>
      <c r="AO344" s="391"/>
      <c r="AP344" s="48"/>
      <c r="AQ344" s="49"/>
      <c r="AR344" s="157"/>
      <c r="AS344" s="56"/>
      <c r="AT344" s="56"/>
      <c r="AU344" s="56"/>
      <c r="AV344" s="56"/>
      <c r="AW344" s="56"/>
      <c r="AX344" s="56"/>
      <c r="AY344" s="56"/>
      <c r="AZ344" s="56"/>
      <c r="BA344" s="158"/>
      <c r="BB344" s="157"/>
      <c r="BC344" s="258"/>
      <c r="BD344" s="363"/>
      <c r="BE344" s="336"/>
    </row>
    <row r="345" spans="1:57" ht="19.5" customHeight="1">
      <c r="A345" s="167"/>
      <c r="B345" s="286" t="s">
        <v>223</v>
      </c>
      <c r="C345" s="382"/>
      <c r="D345" s="382"/>
      <c r="E345" s="382"/>
      <c r="F345" s="382"/>
      <c r="G345" s="382"/>
      <c r="H345" s="382"/>
      <c r="I345" s="382"/>
      <c r="J345" s="382"/>
      <c r="K345" s="382"/>
      <c r="L345" s="382"/>
      <c r="M345" s="382"/>
      <c r="N345" s="382"/>
      <c r="O345" s="382"/>
      <c r="P345" s="382"/>
      <c r="Q345" s="382"/>
      <c r="R345" s="382"/>
      <c r="S345" s="382"/>
      <c r="T345" s="382"/>
      <c r="U345" s="382"/>
      <c r="V345" s="382"/>
      <c r="W345" s="382"/>
      <c r="X345" s="382"/>
      <c r="Y345" s="386"/>
      <c r="Z345" s="48"/>
      <c r="AA345" s="48"/>
      <c r="AB345" s="48"/>
      <c r="AC345" s="48"/>
      <c r="AD345" s="49"/>
      <c r="AE345" s="94"/>
      <c r="AF345" s="48"/>
      <c r="AG345" s="48"/>
      <c r="AH345" s="48"/>
      <c r="AI345" s="48"/>
      <c r="AJ345" s="48"/>
      <c r="AK345" s="48"/>
      <c r="AL345" s="48"/>
      <c r="AM345" s="48"/>
      <c r="AN345" s="279"/>
      <c r="AO345" s="391"/>
      <c r="AP345" s="48"/>
      <c r="AQ345" s="49"/>
      <c r="AR345" s="157"/>
      <c r="AS345" s="56"/>
      <c r="AT345" s="56"/>
      <c r="AU345" s="56"/>
      <c r="AV345" s="56"/>
      <c r="AW345" s="56"/>
      <c r="AX345" s="56"/>
      <c r="AY345" s="56"/>
      <c r="AZ345" s="56"/>
      <c r="BA345" s="158"/>
      <c r="BB345" s="157"/>
      <c r="BC345" s="258"/>
      <c r="BD345" s="363"/>
      <c r="BE345" s="336"/>
    </row>
    <row r="346" spans="1:57" ht="19.5" customHeight="1">
      <c r="A346" s="166"/>
      <c r="B346" s="287" t="s">
        <v>224</v>
      </c>
      <c r="C346" s="287"/>
      <c r="D346" s="287"/>
      <c r="E346" s="287"/>
      <c r="F346" s="287"/>
      <c r="G346" s="287"/>
      <c r="H346" s="287"/>
      <c r="I346" s="287"/>
      <c r="J346" s="287"/>
      <c r="K346" s="287"/>
      <c r="L346" s="287"/>
      <c r="M346" s="287"/>
      <c r="N346" s="287"/>
      <c r="O346" s="287"/>
      <c r="P346" s="287"/>
      <c r="Q346" s="287"/>
      <c r="R346" s="287"/>
      <c r="S346" s="287"/>
      <c r="T346" s="287"/>
      <c r="U346" s="287"/>
      <c r="V346" s="287"/>
      <c r="W346" s="287"/>
      <c r="X346" s="287"/>
      <c r="Y346" s="288"/>
      <c r="Z346" s="48"/>
      <c r="AA346" s="48"/>
      <c r="AB346" s="48"/>
      <c r="AC346" s="48"/>
      <c r="AD346" s="49"/>
      <c r="AE346" s="94"/>
      <c r="AF346" s="48"/>
      <c r="AG346" s="48"/>
      <c r="AH346" s="48"/>
      <c r="AI346" s="48"/>
      <c r="AJ346" s="48"/>
      <c r="AK346" s="48"/>
      <c r="AL346" s="48"/>
      <c r="AM346" s="48"/>
      <c r="AN346" s="352"/>
      <c r="AO346" s="354"/>
      <c r="AP346" s="48"/>
      <c r="AQ346" s="49"/>
      <c r="AR346" s="157">
        <v>400</v>
      </c>
      <c r="AS346" s="56"/>
      <c r="AT346" s="56"/>
      <c r="AU346" s="56"/>
      <c r="AV346" s="56"/>
      <c r="AW346" s="56"/>
      <c r="AX346" s="56"/>
      <c r="AY346" s="56"/>
      <c r="AZ346" s="56"/>
      <c r="BA346" s="52"/>
      <c r="BB346" s="53"/>
      <c r="BC346" s="258"/>
      <c r="BD346" s="259"/>
      <c r="BE346" s="260"/>
    </row>
    <row r="347" spans="1:57" ht="18.75" customHeight="1">
      <c r="A347" s="166"/>
      <c r="B347" s="286" t="s">
        <v>225</v>
      </c>
      <c r="C347" s="382"/>
      <c r="D347" s="382"/>
      <c r="E347" s="382"/>
      <c r="F347" s="382"/>
      <c r="G347" s="382"/>
      <c r="H347" s="382"/>
      <c r="I347" s="382"/>
      <c r="J347" s="382"/>
      <c r="K347" s="382"/>
      <c r="L347" s="382"/>
      <c r="M347" s="382"/>
      <c r="N347" s="382"/>
      <c r="O347" s="382"/>
      <c r="P347" s="382"/>
      <c r="Q347" s="382"/>
      <c r="R347" s="382"/>
      <c r="S347" s="382"/>
      <c r="T347" s="382"/>
      <c r="U347" s="382"/>
      <c r="V347" s="382"/>
      <c r="W347" s="382"/>
      <c r="X347" s="382"/>
      <c r="Y347" s="386"/>
      <c r="Z347" s="168"/>
      <c r="AA347" s="168"/>
      <c r="AB347" s="168"/>
      <c r="AC347" s="168"/>
      <c r="AD347" s="168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352"/>
      <c r="AO347" s="361"/>
      <c r="AP347" s="169"/>
      <c r="AQ347" s="169"/>
      <c r="AR347" s="170"/>
      <c r="AS347" s="170"/>
      <c r="AT347" s="170"/>
      <c r="AU347" s="170"/>
      <c r="AV347" s="170"/>
      <c r="AW347" s="170"/>
      <c r="AX347" s="170"/>
      <c r="AY347" s="170"/>
      <c r="AZ347" s="170"/>
      <c r="BA347" s="52"/>
      <c r="BB347" s="53"/>
      <c r="BC347" s="258"/>
      <c r="BD347" s="363"/>
      <c r="BE347" s="336"/>
    </row>
    <row r="348" spans="1:57" ht="16.5" customHeight="1">
      <c r="A348" s="166"/>
      <c r="B348" s="286" t="s">
        <v>226</v>
      </c>
      <c r="C348" s="382"/>
      <c r="D348" s="382"/>
      <c r="E348" s="382"/>
      <c r="F348" s="382"/>
      <c r="G348" s="382"/>
      <c r="H348" s="382"/>
      <c r="I348" s="382"/>
      <c r="J348" s="382"/>
      <c r="K348" s="382"/>
      <c r="L348" s="382"/>
      <c r="M348" s="382"/>
      <c r="N348" s="382"/>
      <c r="O348" s="382"/>
      <c r="P348" s="382"/>
      <c r="Q348" s="382"/>
      <c r="R348" s="382"/>
      <c r="S348" s="382"/>
      <c r="T348" s="382"/>
      <c r="U348" s="382"/>
      <c r="V348" s="382"/>
      <c r="W348" s="382"/>
      <c r="X348" s="382"/>
      <c r="Y348" s="386"/>
      <c r="Z348" s="168"/>
      <c r="AA348" s="168"/>
      <c r="AB348" s="168"/>
      <c r="AC348" s="168"/>
      <c r="AD348" s="168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352"/>
      <c r="AO348" s="361"/>
      <c r="AP348" s="169"/>
      <c r="AQ348" s="169"/>
      <c r="AR348" s="170"/>
      <c r="AS348" s="170"/>
      <c r="AT348" s="170"/>
      <c r="AU348" s="170"/>
      <c r="AV348" s="170"/>
      <c r="AW348" s="170"/>
      <c r="AX348" s="170"/>
      <c r="AY348" s="170"/>
      <c r="AZ348" s="170"/>
      <c r="BA348" s="52"/>
      <c r="BB348" s="53"/>
      <c r="BC348" s="258"/>
      <c r="BD348" s="363"/>
      <c r="BE348" s="336"/>
    </row>
    <row r="349" spans="1:57" ht="17.25" customHeight="1">
      <c r="A349" s="166"/>
      <c r="B349" s="286" t="s">
        <v>227</v>
      </c>
      <c r="C349" s="382"/>
      <c r="D349" s="382"/>
      <c r="E349" s="382"/>
      <c r="F349" s="382"/>
      <c r="G349" s="382"/>
      <c r="H349" s="382"/>
      <c r="I349" s="382"/>
      <c r="J349" s="382"/>
      <c r="K349" s="382"/>
      <c r="L349" s="382"/>
      <c r="M349" s="382"/>
      <c r="N349" s="382"/>
      <c r="O349" s="382"/>
      <c r="P349" s="382"/>
      <c r="Q349" s="382"/>
      <c r="R349" s="382"/>
      <c r="S349" s="382"/>
      <c r="T349" s="382"/>
      <c r="U349" s="382"/>
      <c r="V349" s="382"/>
      <c r="W349" s="382"/>
      <c r="X349" s="382"/>
      <c r="Y349" s="386"/>
      <c r="Z349" s="168"/>
      <c r="AA349" s="168"/>
      <c r="AB349" s="168"/>
      <c r="AC349" s="168"/>
      <c r="AD349" s="168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352"/>
      <c r="AO349" s="361"/>
      <c r="AP349" s="169"/>
      <c r="AQ349" s="169"/>
      <c r="AR349" s="170"/>
      <c r="AS349" s="170"/>
      <c r="AT349" s="170"/>
      <c r="AU349" s="170"/>
      <c r="AV349" s="170"/>
      <c r="AW349" s="170"/>
      <c r="AX349" s="170"/>
      <c r="AY349" s="170"/>
      <c r="AZ349" s="170"/>
      <c r="BA349" s="52"/>
      <c r="BB349" s="53"/>
      <c r="BC349" s="258"/>
      <c r="BD349" s="363"/>
      <c r="BE349" s="336"/>
    </row>
    <row r="350" spans="1:57" ht="17.25" customHeight="1">
      <c r="A350" s="166"/>
      <c r="B350" s="286" t="s">
        <v>228</v>
      </c>
      <c r="C350" s="382"/>
      <c r="D350" s="382"/>
      <c r="E350" s="382"/>
      <c r="F350" s="382"/>
      <c r="G350" s="382"/>
      <c r="H350" s="382"/>
      <c r="I350" s="382"/>
      <c r="J350" s="382"/>
      <c r="K350" s="382"/>
      <c r="L350" s="382"/>
      <c r="M350" s="382"/>
      <c r="N350" s="382"/>
      <c r="O350" s="382"/>
      <c r="P350" s="382"/>
      <c r="Q350" s="382"/>
      <c r="R350" s="382"/>
      <c r="S350" s="382"/>
      <c r="T350" s="382"/>
      <c r="U350" s="382"/>
      <c r="V350" s="382"/>
      <c r="W350" s="382"/>
      <c r="X350" s="382"/>
      <c r="Y350" s="386"/>
      <c r="Z350" s="168"/>
      <c r="AA350" s="168"/>
      <c r="AB350" s="168"/>
      <c r="AC350" s="168"/>
      <c r="AD350" s="168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352"/>
      <c r="AO350" s="361"/>
      <c r="AP350" s="169"/>
      <c r="AQ350" s="169"/>
      <c r="AR350" s="170"/>
      <c r="AS350" s="170"/>
      <c r="AT350" s="170"/>
      <c r="AU350" s="170"/>
      <c r="AV350" s="170"/>
      <c r="AW350" s="170"/>
      <c r="AX350" s="170"/>
      <c r="AY350" s="170"/>
      <c r="AZ350" s="170"/>
      <c r="BA350" s="52"/>
      <c r="BB350" s="53"/>
      <c r="BC350" s="258"/>
      <c r="BD350" s="363"/>
      <c r="BE350" s="336"/>
    </row>
    <row r="351" spans="1:57" ht="15">
      <c r="A351" s="166">
        <v>2</v>
      </c>
      <c r="B351" s="286" t="s">
        <v>70</v>
      </c>
      <c r="C351" s="382"/>
      <c r="D351" s="382"/>
      <c r="E351" s="382"/>
      <c r="F351" s="382"/>
      <c r="G351" s="382"/>
      <c r="H351" s="382"/>
      <c r="I351" s="382"/>
      <c r="J351" s="382"/>
      <c r="K351" s="382"/>
      <c r="L351" s="382"/>
      <c r="M351" s="382"/>
      <c r="N351" s="382"/>
      <c r="O351" s="382"/>
      <c r="P351" s="382"/>
      <c r="Q351" s="382"/>
      <c r="R351" s="382"/>
      <c r="S351" s="382"/>
      <c r="T351" s="382"/>
      <c r="U351" s="382"/>
      <c r="V351" s="382"/>
      <c r="W351" s="382"/>
      <c r="X351" s="382"/>
      <c r="Y351" s="386"/>
      <c r="Z351" s="168"/>
      <c r="AA351" s="168"/>
      <c r="AB351" s="168"/>
      <c r="AC351" s="168"/>
      <c r="AD351" s="168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312"/>
      <c r="AO351" s="313"/>
      <c r="AP351" s="169"/>
      <c r="AQ351" s="169"/>
      <c r="AR351" s="170"/>
      <c r="AS351" s="170"/>
      <c r="AT351" s="170"/>
      <c r="AU351" s="170"/>
      <c r="AV351" s="170"/>
      <c r="AW351" s="170"/>
      <c r="AX351" s="170"/>
      <c r="AY351" s="170"/>
      <c r="AZ351" s="170"/>
      <c r="BA351" s="52"/>
      <c r="BB351" s="52"/>
      <c r="BC351" s="258"/>
      <c r="BD351" s="363"/>
      <c r="BE351" s="336"/>
    </row>
    <row r="352" spans="1:57" ht="15">
      <c r="A352" s="160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2"/>
      <c r="AB352" s="162"/>
      <c r="AC352" s="162"/>
      <c r="AD352" s="162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B352" s="137" t="s">
        <v>29</v>
      </c>
      <c r="BC352" s="276">
        <f>SUM(BC346:BE346)</f>
        <v>0</v>
      </c>
      <c r="BD352" s="277"/>
      <c r="BE352" s="278"/>
    </row>
    <row r="355" spans="1:57" ht="15">
      <c r="A355" s="245" t="s">
        <v>229</v>
      </c>
      <c r="B355" s="245"/>
      <c r="C355" s="245"/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T355" s="245"/>
      <c r="U355" s="245"/>
      <c r="V355" s="245"/>
      <c r="W355" s="245"/>
      <c r="X355" s="245"/>
      <c r="Y355" s="245"/>
      <c r="Z355" s="245"/>
      <c r="AA355" s="245"/>
      <c r="AB355" s="245"/>
      <c r="AC355" s="245"/>
      <c r="AD355" s="245"/>
      <c r="AE355" s="245"/>
      <c r="AF355" s="245"/>
      <c r="AG355" s="245"/>
      <c r="AH355" s="245"/>
      <c r="AI355" s="245"/>
      <c r="AJ355" s="245"/>
      <c r="AK355" s="245"/>
      <c r="AL355" s="245"/>
      <c r="AM355" s="245"/>
      <c r="AN355" s="245"/>
      <c r="AO355" s="245"/>
      <c r="AP355" s="245"/>
      <c r="AQ355" s="245"/>
      <c r="AR355" s="245"/>
      <c r="AS355" s="245"/>
      <c r="AT355" s="245"/>
      <c r="AU355" s="245"/>
      <c r="AV355" s="245"/>
      <c r="AW355" s="245"/>
      <c r="AX355" s="245"/>
      <c r="AY355" s="245"/>
      <c r="AZ355" s="245"/>
      <c r="BA355" s="245"/>
      <c r="BB355" s="245"/>
      <c r="BC355" s="245"/>
      <c r="BD355" s="245"/>
      <c r="BE355" s="245"/>
    </row>
    <row r="356" spans="1:57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</row>
    <row r="357" spans="1:57" ht="45" customHeight="1">
      <c r="A357" s="20" t="s">
        <v>18</v>
      </c>
      <c r="B357" s="280" t="s">
        <v>19</v>
      </c>
      <c r="C357" s="280"/>
      <c r="D357" s="280"/>
      <c r="E357" s="280"/>
      <c r="F357" s="280"/>
      <c r="G357" s="280"/>
      <c r="H357" s="280"/>
      <c r="I357" s="280"/>
      <c r="J357" s="280"/>
      <c r="K357" s="280"/>
      <c r="L357" s="280"/>
      <c r="M357" s="280"/>
      <c r="N357" s="280"/>
      <c r="O357" s="280"/>
      <c r="P357" s="280"/>
      <c r="Q357" s="280"/>
      <c r="R357" s="280"/>
      <c r="S357" s="280"/>
      <c r="T357" s="280"/>
      <c r="U357" s="280"/>
      <c r="V357" s="280"/>
      <c r="W357" s="280"/>
      <c r="X357" s="280"/>
      <c r="Y357" s="281"/>
      <c r="Z357" s="48"/>
      <c r="AA357" s="48"/>
      <c r="AB357" s="48"/>
      <c r="AC357" s="48"/>
      <c r="AD357" s="49"/>
      <c r="AE357" s="94" t="s">
        <v>49</v>
      </c>
      <c r="AF357" s="48"/>
      <c r="AG357" s="48"/>
      <c r="AH357" s="48"/>
      <c r="AI357" s="48"/>
      <c r="AJ357" s="48"/>
      <c r="AK357" s="48"/>
      <c r="AL357" s="48"/>
      <c r="AM357" s="48"/>
      <c r="AN357" s="280" t="s">
        <v>101</v>
      </c>
      <c r="AO357" s="280"/>
      <c r="AP357" s="48"/>
      <c r="AQ357" s="49"/>
      <c r="AR357" s="94" t="s">
        <v>126</v>
      </c>
      <c r="AS357" s="48"/>
      <c r="AT357" s="48"/>
      <c r="AU357" s="48"/>
      <c r="AV357" s="48"/>
      <c r="AW357" s="48"/>
      <c r="AX357" s="48"/>
      <c r="AY357" s="48"/>
      <c r="AZ357" s="48"/>
      <c r="BA357" s="20" t="s">
        <v>126</v>
      </c>
      <c r="BB357" s="46" t="s">
        <v>197</v>
      </c>
      <c r="BC357" s="279" t="s">
        <v>215</v>
      </c>
      <c r="BD357" s="280"/>
      <c r="BE357" s="281"/>
    </row>
    <row r="358" spans="1:57" ht="15">
      <c r="A358" s="105">
        <v>1</v>
      </c>
      <c r="B358" s="390">
        <v>2</v>
      </c>
      <c r="C358" s="337"/>
      <c r="D358" s="337"/>
      <c r="E358" s="337"/>
      <c r="F358" s="337"/>
      <c r="G358" s="337"/>
      <c r="H358" s="337"/>
      <c r="I358" s="337"/>
      <c r="J358" s="337"/>
      <c r="K358" s="337"/>
      <c r="L358" s="337"/>
      <c r="M358" s="337"/>
      <c r="N358" s="337"/>
      <c r="O358" s="337"/>
      <c r="P358" s="337"/>
      <c r="Q358" s="337"/>
      <c r="R358" s="337"/>
      <c r="S358" s="337"/>
      <c r="T358" s="337"/>
      <c r="U358" s="337"/>
      <c r="V358" s="337"/>
      <c r="W358" s="337"/>
      <c r="X358" s="337"/>
      <c r="Y358" s="337"/>
      <c r="Z358" s="100"/>
      <c r="AA358" s="100"/>
      <c r="AB358" s="100"/>
      <c r="AC358" s="100"/>
      <c r="AD358" s="101"/>
      <c r="AE358" s="99">
        <v>2</v>
      </c>
      <c r="AF358" s="100"/>
      <c r="AG358" s="100"/>
      <c r="AH358" s="100"/>
      <c r="AI358" s="100"/>
      <c r="AJ358" s="100"/>
      <c r="AK358" s="100"/>
      <c r="AL358" s="100"/>
      <c r="AM358" s="100"/>
      <c r="AN358" s="390">
        <v>3</v>
      </c>
      <c r="AO358" s="337"/>
      <c r="AP358" s="105"/>
      <c r="AQ358" s="105"/>
      <c r="AR358" s="143"/>
      <c r="AS358" s="143"/>
      <c r="AT358" s="143"/>
      <c r="AU358" s="143"/>
      <c r="AV358" s="143"/>
      <c r="AW358" s="143"/>
      <c r="AX358" s="143"/>
      <c r="AY358" s="143"/>
      <c r="AZ358" s="143"/>
      <c r="BA358" s="156">
        <v>4</v>
      </c>
      <c r="BB358" s="100">
        <v>5</v>
      </c>
      <c r="BC358" s="369">
        <v>6</v>
      </c>
      <c r="BD358" s="370"/>
      <c r="BE358" s="371"/>
    </row>
    <row r="359" spans="1:57" ht="33.75" customHeight="1">
      <c r="A359" s="52">
        <v>1</v>
      </c>
      <c r="B359" s="286" t="s">
        <v>230</v>
      </c>
      <c r="C359" s="287"/>
      <c r="D359" s="287"/>
      <c r="E359" s="287"/>
      <c r="F359" s="287"/>
      <c r="G359" s="287"/>
      <c r="H359" s="287"/>
      <c r="I359" s="287"/>
      <c r="J359" s="287"/>
      <c r="K359" s="287"/>
      <c r="L359" s="287"/>
      <c r="M359" s="287"/>
      <c r="N359" s="287"/>
      <c r="O359" s="287"/>
      <c r="P359" s="287"/>
      <c r="Q359" s="287"/>
      <c r="R359" s="287"/>
      <c r="S359" s="287"/>
      <c r="T359" s="287"/>
      <c r="U359" s="287"/>
      <c r="V359" s="287"/>
      <c r="W359" s="287"/>
      <c r="X359" s="287"/>
      <c r="Y359" s="288"/>
      <c r="Z359" s="48"/>
      <c r="AA359" s="48"/>
      <c r="AB359" s="48"/>
      <c r="AC359" s="48"/>
      <c r="AD359" s="49"/>
      <c r="AE359" s="94"/>
      <c r="AF359" s="48"/>
      <c r="AG359" s="48"/>
      <c r="AH359" s="48"/>
      <c r="AI359" s="48"/>
      <c r="AJ359" s="48"/>
      <c r="AK359" s="48"/>
      <c r="AL359" s="48"/>
      <c r="AM359" s="48"/>
      <c r="AN359" s="279"/>
      <c r="AO359" s="281"/>
      <c r="AP359" s="48"/>
      <c r="AQ359" s="49"/>
      <c r="AR359" s="157"/>
      <c r="AS359" s="56"/>
      <c r="AT359" s="56"/>
      <c r="AU359" s="56"/>
      <c r="AV359" s="56"/>
      <c r="AW359" s="56"/>
      <c r="AX359" s="56"/>
      <c r="AY359" s="56"/>
      <c r="AZ359" s="56"/>
      <c r="BA359" s="158"/>
      <c r="BB359" s="157"/>
      <c r="BC359" s="258"/>
      <c r="BD359" s="259"/>
      <c r="BE359" s="260"/>
    </row>
    <row r="360" spans="1:57" ht="15">
      <c r="A360" s="159"/>
      <c r="B360" s="280"/>
      <c r="C360" s="280"/>
      <c r="D360" s="280"/>
      <c r="E360" s="280"/>
      <c r="F360" s="280"/>
      <c r="G360" s="280"/>
      <c r="H360" s="280"/>
      <c r="I360" s="280"/>
      <c r="J360" s="280"/>
      <c r="K360" s="280"/>
      <c r="L360" s="280"/>
      <c r="M360" s="280"/>
      <c r="N360" s="280"/>
      <c r="O360" s="280"/>
      <c r="P360" s="280"/>
      <c r="Q360" s="280"/>
      <c r="R360" s="280"/>
      <c r="S360" s="280"/>
      <c r="T360" s="280"/>
      <c r="U360" s="280"/>
      <c r="V360" s="280"/>
      <c r="W360" s="280"/>
      <c r="X360" s="280"/>
      <c r="Y360" s="281"/>
      <c r="Z360" s="48"/>
      <c r="AA360" s="48"/>
      <c r="AB360" s="48"/>
      <c r="AC360" s="48"/>
      <c r="AD360" s="49"/>
      <c r="AE360" s="94"/>
      <c r="AF360" s="48"/>
      <c r="AG360" s="48"/>
      <c r="AH360" s="48"/>
      <c r="AI360" s="48"/>
      <c r="AJ360" s="48"/>
      <c r="AK360" s="48"/>
      <c r="AL360" s="48"/>
      <c r="AM360" s="48"/>
      <c r="AN360" s="279"/>
      <c r="AO360" s="281"/>
      <c r="AP360" s="48"/>
      <c r="AQ360" s="49"/>
      <c r="AR360" s="157"/>
      <c r="AS360" s="56"/>
      <c r="AT360" s="56"/>
      <c r="AU360" s="56"/>
      <c r="AV360" s="56"/>
      <c r="AW360" s="56"/>
      <c r="AX360" s="56"/>
      <c r="AY360" s="56"/>
      <c r="AZ360" s="56"/>
      <c r="BA360" s="158"/>
      <c r="BB360" s="157"/>
      <c r="BC360" s="258"/>
      <c r="BD360" s="259"/>
      <c r="BE360" s="260"/>
    </row>
    <row r="361" spans="1:57" ht="15">
      <c r="A361" s="72"/>
      <c r="B361" s="280"/>
      <c r="C361" s="280"/>
      <c r="D361" s="280"/>
      <c r="E361" s="280"/>
      <c r="F361" s="280"/>
      <c r="G361" s="280"/>
      <c r="H361" s="280"/>
      <c r="I361" s="280"/>
      <c r="J361" s="280"/>
      <c r="K361" s="280"/>
      <c r="L361" s="280"/>
      <c r="M361" s="280"/>
      <c r="N361" s="280"/>
      <c r="O361" s="280"/>
      <c r="P361" s="280"/>
      <c r="Q361" s="280"/>
      <c r="R361" s="280"/>
      <c r="S361" s="280"/>
      <c r="T361" s="280"/>
      <c r="U361" s="280"/>
      <c r="V361" s="280"/>
      <c r="W361" s="280"/>
      <c r="X361" s="280"/>
      <c r="Y361" s="281"/>
      <c r="Z361" s="48"/>
      <c r="AA361" s="48"/>
      <c r="AB361" s="48"/>
      <c r="AC361" s="48"/>
      <c r="AD361" s="49"/>
      <c r="AE361" s="94"/>
      <c r="AF361" s="48"/>
      <c r="AG361" s="48"/>
      <c r="AH361" s="48"/>
      <c r="AI361" s="48"/>
      <c r="AJ361" s="48"/>
      <c r="AK361" s="48"/>
      <c r="AL361" s="48"/>
      <c r="AM361" s="48"/>
      <c r="AN361" s="352"/>
      <c r="AO361" s="354"/>
      <c r="AP361" s="48"/>
      <c r="AQ361" s="49"/>
      <c r="AR361" s="157">
        <v>400</v>
      </c>
      <c r="AS361" s="56"/>
      <c r="AT361" s="56"/>
      <c r="AU361" s="56"/>
      <c r="AV361" s="56"/>
      <c r="AW361" s="56"/>
      <c r="AX361" s="56"/>
      <c r="AY361" s="56"/>
      <c r="AZ361" s="56"/>
      <c r="BA361" s="52"/>
      <c r="BB361" s="53"/>
      <c r="BC361" s="258"/>
      <c r="BD361" s="259"/>
      <c r="BE361" s="260"/>
    </row>
    <row r="362" spans="1:57" ht="15">
      <c r="A362" s="160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2"/>
      <c r="AB362" s="162"/>
      <c r="AC362" s="162"/>
      <c r="AD362" s="162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  <c r="AZ362" s="136"/>
      <c r="BB362" s="137" t="s">
        <v>29</v>
      </c>
      <c r="BC362" s="276">
        <f>SUM(BC361:BE361)</f>
        <v>0</v>
      </c>
      <c r="BD362" s="277"/>
      <c r="BE362" s="278"/>
    </row>
    <row r="363" spans="1:57" ht="15">
      <c r="A363" s="79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114"/>
      <c r="AB363" s="114"/>
      <c r="AC363" s="114"/>
      <c r="AD363" s="114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  <c r="AZ363" s="136"/>
      <c r="BB363" s="117"/>
      <c r="BC363" s="117"/>
      <c r="BD363" s="117"/>
      <c r="BE363" s="117"/>
    </row>
    <row r="365" spans="1:57" ht="15">
      <c r="A365" s="245" t="s">
        <v>231</v>
      </c>
      <c r="B365" s="245"/>
      <c r="C365" s="245"/>
      <c r="D365" s="245"/>
      <c r="E365" s="245"/>
      <c r="F365" s="245"/>
      <c r="G365" s="245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T365" s="245"/>
      <c r="U365" s="245"/>
      <c r="V365" s="245"/>
      <c r="W365" s="245"/>
      <c r="X365" s="245"/>
      <c r="Y365" s="245"/>
      <c r="Z365" s="245"/>
      <c r="AA365" s="245"/>
      <c r="AB365" s="245"/>
      <c r="AC365" s="245"/>
      <c r="AD365" s="245"/>
      <c r="AE365" s="245"/>
      <c r="AF365" s="245"/>
      <c r="AG365" s="245"/>
      <c r="AH365" s="245"/>
      <c r="AI365" s="245"/>
      <c r="AJ365" s="245"/>
      <c r="AK365" s="245"/>
      <c r="AL365" s="245"/>
      <c r="AM365" s="245"/>
      <c r="AN365" s="245"/>
      <c r="AO365" s="245"/>
      <c r="AP365" s="245"/>
      <c r="AQ365" s="245"/>
      <c r="AR365" s="245"/>
      <c r="AS365" s="245"/>
      <c r="AT365" s="245"/>
      <c r="AU365" s="245"/>
      <c r="AV365" s="245"/>
      <c r="AW365" s="245"/>
      <c r="AX365" s="245"/>
      <c r="AY365" s="245"/>
      <c r="AZ365" s="245"/>
      <c r="BA365" s="245"/>
      <c r="BB365" s="245"/>
      <c r="BC365" s="245"/>
      <c r="BD365" s="245"/>
      <c r="BE365" s="245"/>
    </row>
    <row r="366" spans="1:57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</row>
    <row r="367" spans="1:57" ht="45">
      <c r="A367" s="20" t="s">
        <v>18</v>
      </c>
      <c r="B367" s="280" t="s">
        <v>19</v>
      </c>
      <c r="C367" s="280"/>
      <c r="D367" s="280"/>
      <c r="E367" s="280"/>
      <c r="F367" s="280"/>
      <c r="G367" s="280"/>
      <c r="H367" s="280"/>
      <c r="I367" s="280"/>
      <c r="J367" s="280"/>
      <c r="K367" s="280"/>
      <c r="L367" s="280"/>
      <c r="M367" s="280"/>
      <c r="N367" s="280"/>
      <c r="O367" s="280"/>
      <c r="P367" s="280"/>
      <c r="Q367" s="280"/>
      <c r="R367" s="280"/>
      <c r="S367" s="280"/>
      <c r="T367" s="280"/>
      <c r="U367" s="280"/>
      <c r="V367" s="280"/>
      <c r="W367" s="280"/>
      <c r="X367" s="280"/>
      <c r="Y367" s="281"/>
      <c r="Z367" s="48"/>
      <c r="AA367" s="48"/>
      <c r="AB367" s="48"/>
      <c r="AC367" s="48"/>
      <c r="AD367" s="49"/>
      <c r="AE367" s="94" t="s">
        <v>49</v>
      </c>
      <c r="AF367" s="48"/>
      <c r="AG367" s="48"/>
      <c r="AH367" s="48"/>
      <c r="AI367" s="48"/>
      <c r="AJ367" s="48"/>
      <c r="AK367" s="48"/>
      <c r="AL367" s="48"/>
      <c r="AM367" s="48"/>
      <c r="AN367" s="312" t="s">
        <v>125</v>
      </c>
      <c r="AO367" s="313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 t="s">
        <v>126</v>
      </c>
      <c r="BB367" s="46" t="s">
        <v>197</v>
      </c>
      <c r="BC367" s="279" t="s">
        <v>232</v>
      </c>
      <c r="BD367" s="280"/>
      <c r="BE367" s="281"/>
    </row>
    <row r="368" spans="1:57" ht="15">
      <c r="A368" s="105">
        <v>1</v>
      </c>
      <c r="B368" s="390">
        <v>2</v>
      </c>
      <c r="C368" s="337"/>
      <c r="D368" s="337"/>
      <c r="E368" s="337"/>
      <c r="F368" s="337"/>
      <c r="G368" s="337"/>
      <c r="H368" s="337"/>
      <c r="I368" s="337"/>
      <c r="J368" s="337"/>
      <c r="K368" s="337"/>
      <c r="L368" s="337"/>
      <c r="M368" s="337"/>
      <c r="N368" s="337"/>
      <c r="O368" s="337"/>
      <c r="P368" s="337"/>
      <c r="Q368" s="337"/>
      <c r="R368" s="337"/>
      <c r="S368" s="337"/>
      <c r="T368" s="337"/>
      <c r="U368" s="337"/>
      <c r="V368" s="337"/>
      <c r="W368" s="337"/>
      <c r="X368" s="337"/>
      <c r="Y368" s="337"/>
      <c r="Z368" s="100"/>
      <c r="AA368" s="100"/>
      <c r="AB368" s="100"/>
      <c r="AC368" s="100"/>
      <c r="AD368" s="101"/>
      <c r="AE368" s="99">
        <v>3</v>
      </c>
      <c r="AF368" s="100"/>
      <c r="AG368" s="100"/>
      <c r="AH368" s="100"/>
      <c r="AI368" s="100"/>
      <c r="AJ368" s="100"/>
      <c r="AK368" s="100"/>
      <c r="AL368" s="100"/>
      <c r="AM368" s="100"/>
      <c r="AN368" s="282">
        <v>3</v>
      </c>
      <c r="AO368" s="337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5">
        <v>4</v>
      </c>
      <c r="BB368" s="100">
        <v>5</v>
      </c>
      <c r="BC368" s="369">
        <v>6</v>
      </c>
      <c r="BD368" s="370"/>
      <c r="BE368" s="371"/>
    </row>
    <row r="369" spans="1:57" ht="36" customHeight="1">
      <c r="A369" s="72"/>
      <c r="B369" s="286" t="s">
        <v>233</v>
      </c>
      <c r="C369" s="287"/>
      <c r="D369" s="287"/>
      <c r="E369" s="287"/>
      <c r="F369" s="287"/>
      <c r="G369" s="287"/>
      <c r="H369" s="287"/>
      <c r="I369" s="287"/>
      <c r="J369" s="287"/>
      <c r="K369" s="287"/>
      <c r="L369" s="287"/>
      <c r="M369" s="287"/>
      <c r="N369" s="287"/>
      <c r="O369" s="287"/>
      <c r="P369" s="287"/>
      <c r="Q369" s="287"/>
      <c r="R369" s="287"/>
      <c r="S369" s="287"/>
      <c r="T369" s="287"/>
      <c r="U369" s="287"/>
      <c r="V369" s="287"/>
      <c r="W369" s="287"/>
      <c r="X369" s="287"/>
      <c r="Y369" s="288"/>
      <c r="Z369" s="48"/>
      <c r="AA369" s="48"/>
      <c r="AB369" s="48"/>
      <c r="AC369" s="48"/>
      <c r="AD369" s="49"/>
      <c r="AE369" s="94"/>
      <c r="AF369" s="48"/>
      <c r="AG369" s="48"/>
      <c r="AH369" s="48"/>
      <c r="AI369" s="48"/>
      <c r="AJ369" s="48"/>
      <c r="AK369" s="48"/>
      <c r="AL369" s="48"/>
      <c r="AM369" s="48"/>
      <c r="AN369" s="279"/>
      <c r="AO369" s="281"/>
      <c r="AP369" s="48"/>
      <c r="AQ369" s="49"/>
      <c r="AR369" s="157"/>
      <c r="AS369" s="56"/>
      <c r="AT369" s="56"/>
      <c r="AU369" s="56"/>
      <c r="AV369" s="56"/>
      <c r="AW369" s="56"/>
      <c r="AX369" s="56"/>
      <c r="AY369" s="56"/>
      <c r="AZ369" s="56"/>
      <c r="BA369" s="158"/>
      <c r="BB369" s="157"/>
      <c r="BC369" s="258"/>
      <c r="BD369" s="259"/>
      <c r="BE369" s="260"/>
    </row>
    <row r="370" spans="1:57" ht="16.5" customHeight="1">
      <c r="A370" s="159"/>
      <c r="B370" s="286" t="s">
        <v>234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287"/>
      <c r="Q370" s="287"/>
      <c r="R370" s="287"/>
      <c r="S370" s="287"/>
      <c r="T370" s="287"/>
      <c r="U370" s="287"/>
      <c r="V370" s="287"/>
      <c r="W370" s="287"/>
      <c r="X370" s="287"/>
      <c r="Y370" s="288"/>
      <c r="Z370" s="48"/>
      <c r="AA370" s="48"/>
      <c r="AB370" s="48"/>
      <c r="AC370" s="48"/>
      <c r="AD370" s="49"/>
      <c r="AE370" s="94"/>
      <c r="AF370" s="48"/>
      <c r="AG370" s="48"/>
      <c r="AH370" s="48"/>
      <c r="AI370" s="48"/>
      <c r="AJ370" s="48"/>
      <c r="AK370" s="48"/>
      <c r="AL370" s="48"/>
      <c r="AM370" s="48"/>
      <c r="AN370" s="279"/>
      <c r="AO370" s="281"/>
      <c r="AP370" s="48"/>
      <c r="AQ370" s="49"/>
      <c r="AR370" s="157"/>
      <c r="AS370" s="56"/>
      <c r="AT370" s="56"/>
      <c r="AU370" s="56"/>
      <c r="AV370" s="56"/>
      <c r="AW370" s="56"/>
      <c r="AX370" s="56"/>
      <c r="AY370" s="56"/>
      <c r="AZ370" s="56"/>
      <c r="BA370" s="158"/>
      <c r="BB370" s="157"/>
      <c r="BC370" s="258"/>
      <c r="BD370" s="259"/>
      <c r="BE370" s="260"/>
    </row>
    <row r="371" spans="1:57" ht="47.25" customHeight="1">
      <c r="A371" s="72"/>
      <c r="B371" s="286" t="s">
        <v>235</v>
      </c>
      <c r="C371" s="287"/>
      <c r="D371" s="287"/>
      <c r="E371" s="287"/>
      <c r="F371" s="287"/>
      <c r="G371" s="287"/>
      <c r="H371" s="287"/>
      <c r="I371" s="287"/>
      <c r="J371" s="287"/>
      <c r="K371" s="287"/>
      <c r="L371" s="287"/>
      <c r="M371" s="287"/>
      <c r="N371" s="287"/>
      <c r="O371" s="287"/>
      <c r="P371" s="287"/>
      <c r="Q371" s="287"/>
      <c r="R371" s="287"/>
      <c r="S371" s="287"/>
      <c r="T371" s="287"/>
      <c r="U371" s="287"/>
      <c r="V371" s="287"/>
      <c r="W371" s="287"/>
      <c r="X371" s="287"/>
      <c r="Y371" s="288"/>
      <c r="Z371" s="48"/>
      <c r="AA371" s="48"/>
      <c r="AB371" s="48"/>
      <c r="AC371" s="48"/>
      <c r="AD371" s="49"/>
      <c r="AE371" s="94"/>
      <c r="AF371" s="48"/>
      <c r="AG371" s="48"/>
      <c r="AH371" s="48"/>
      <c r="AI371" s="48"/>
      <c r="AJ371" s="48"/>
      <c r="AK371" s="48"/>
      <c r="AL371" s="48"/>
      <c r="AM371" s="48"/>
      <c r="AN371" s="352"/>
      <c r="AO371" s="354"/>
      <c r="AP371" s="48"/>
      <c r="AQ371" s="49"/>
      <c r="AR371" s="157">
        <v>400</v>
      </c>
      <c r="AS371" s="56"/>
      <c r="AT371" s="56"/>
      <c r="AU371" s="56"/>
      <c r="AV371" s="56"/>
      <c r="AW371" s="56"/>
      <c r="AX371" s="56"/>
      <c r="AY371" s="56"/>
      <c r="AZ371" s="56"/>
      <c r="BA371" s="52"/>
      <c r="BB371" s="53"/>
      <c r="BC371" s="258"/>
      <c r="BD371" s="259"/>
      <c r="BE371" s="260"/>
    </row>
    <row r="372" spans="1:57" ht="15">
      <c r="A372" s="72"/>
      <c r="B372" s="286" t="s">
        <v>236</v>
      </c>
      <c r="C372" s="382"/>
      <c r="D372" s="382"/>
      <c r="E372" s="382"/>
      <c r="F372" s="382"/>
      <c r="G372" s="382"/>
      <c r="H372" s="382"/>
      <c r="I372" s="382"/>
      <c r="J372" s="382"/>
      <c r="K372" s="382"/>
      <c r="L372" s="382"/>
      <c r="M372" s="382"/>
      <c r="N372" s="382"/>
      <c r="O372" s="382"/>
      <c r="P372" s="382"/>
      <c r="Q372" s="382"/>
      <c r="R372" s="382"/>
      <c r="S372" s="382"/>
      <c r="T372" s="382"/>
      <c r="U372" s="382"/>
      <c r="V372" s="382"/>
      <c r="W372" s="382"/>
      <c r="X372" s="382"/>
      <c r="Y372" s="386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352"/>
      <c r="AO372" s="361"/>
      <c r="AP372" s="97"/>
      <c r="AQ372" s="97"/>
      <c r="AR372" s="158"/>
      <c r="AS372" s="158"/>
      <c r="AT372" s="158"/>
      <c r="AU372" s="158"/>
      <c r="AV372" s="158"/>
      <c r="AW372" s="158"/>
      <c r="AX372" s="158"/>
      <c r="AY372" s="158"/>
      <c r="AZ372" s="158"/>
      <c r="BA372" s="52"/>
      <c r="BB372" s="52"/>
      <c r="BC372" s="258"/>
      <c r="BD372" s="363"/>
      <c r="BE372" s="336"/>
    </row>
    <row r="373" spans="1:57" ht="15">
      <c r="A373" s="72"/>
      <c r="B373" s="286" t="s">
        <v>237</v>
      </c>
      <c r="C373" s="382"/>
      <c r="D373" s="382"/>
      <c r="E373" s="382"/>
      <c r="F373" s="382"/>
      <c r="G373" s="382"/>
      <c r="H373" s="382"/>
      <c r="I373" s="382"/>
      <c r="J373" s="382"/>
      <c r="K373" s="382"/>
      <c r="L373" s="382"/>
      <c r="M373" s="382"/>
      <c r="N373" s="382"/>
      <c r="O373" s="382"/>
      <c r="P373" s="382"/>
      <c r="Q373" s="382"/>
      <c r="R373" s="382"/>
      <c r="S373" s="382"/>
      <c r="T373" s="382"/>
      <c r="U373" s="382"/>
      <c r="V373" s="382"/>
      <c r="W373" s="382"/>
      <c r="X373" s="382"/>
      <c r="Y373" s="386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352"/>
      <c r="AO373" s="361"/>
      <c r="AP373" s="97"/>
      <c r="AQ373" s="97"/>
      <c r="AR373" s="158"/>
      <c r="AS373" s="158"/>
      <c r="AT373" s="158"/>
      <c r="AU373" s="158"/>
      <c r="AV373" s="158"/>
      <c r="AW373" s="158"/>
      <c r="AX373" s="158"/>
      <c r="AY373" s="158"/>
      <c r="AZ373" s="158"/>
      <c r="BA373" s="52"/>
      <c r="BB373" s="52"/>
      <c r="BC373" s="258"/>
      <c r="BD373" s="363"/>
      <c r="BE373" s="336"/>
    </row>
    <row r="374" spans="1:57" ht="15">
      <c r="A374" s="79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114"/>
      <c r="AB374" s="114"/>
      <c r="AC374" s="114"/>
      <c r="AD374" s="114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  <c r="AX374" s="136"/>
      <c r="AY374" s="136"/>
      <c r="AZ374" s="136"/>
      <c r="BB374" s="117" t="s">
        <v>29</v>
      </c>
      <c r="BC374" s="444">
        <f>SUM(BC371:BE371)</f>
        <v>0</v>
      </c>
      <c r="BD374" s="445"/>
      <c r="BE374" s="446"/>
    </row>
    <row r="387" spans="1:57" ht="33.75" customHeight="1">
      <c r="A387" s="442" t="s">
        <v>238</v>
      </c>
      <c r="B387" s="442"/>
      <c r="C387" s="442"/>
      <c r="D387" s="442"/>
      <c r="E387" s="442"/>
      <c r="F387" s="442"/>
      <c r="G387" s="442"/>
      <c r="H387" s="442"/>
      <c r="I387" s="442"/>
      <c r="J387" s="442"/>
      <c r="K387" s="442"/>
      <c r="L387" s="442"/>
      <c r="M387" s="442"/>
      <c r="N387" s="442"/>
      <c r="O387" s="442"/>
      <c r="P387" s="442"/>
      <c r="Q387" s="442"/>
      <c r="R387" s="442"/>
      <c r="S387" s="442"/>
      <c r="T387" s="442"/>
      <c r="U387" s="442"/>
      <c r="V387" s="442"/>
      <c r="W387" s="442"/>
      <c r="X387" s="442"/>
      <c r="Y387" s="442"/>
      <c r="Z387" s="442"/>
      <c r="AA387" s="442"/>
      <c r="AB387" s="442"/>
      <c r="AC387" s="442"/>
      <c r="AD387" s="442"/>
      <c r="AE387" s="442"/>
      <c r="AF387" s="442"/>
      <c r="AG387" s="442"/>
      <c r="AH387" s="442"/>
      <c r="AI387" s="442"/>
      <c r="AJ387" s="442"/>
      <c r="AK387" s="442"/>
      <c r="AL387" s="442"/>
      <c r="AM387" s="442"/>
      <c r="AN387" s="442"/>
      <c r="AO387" s="442"/>
      <c r="AP387" s="442"/>
      <c r="AQ387" s="442"/>
      <c r="AR387" s="442"/>
      <c r="AS387" s="442"/>
      <c r="AT387" s="442"/>
      <c r="AU387" s="442"/>
      <c r="AV387" s="442"/>
      <c r="AW387" s="442"/>
      <c r="AX387" s="442"/>
      <c r="AY387" s="442"/>
      <c r="AZ387" s="442"/>
      <c r="BA387" s="442"/>
      <c r="BB387" s="442"/>
      <c r="BC387" s="442"/>
      <c r="BD387" s="442"/>
      <c r="BE387" s="442"/>
    </row>
    <row r="389" spans="1:57" ht="32.25" customHeight="1">
      <c r="A389" s="20" t="s">
        <v>18</v>
      </c>
      <c r="B389" s="272" t="s">
        <v>19</v>
      </c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  <c r="X389" s="272"/>
      <c r="Y389" s="272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312" t="s">
        <v>125</v>
      </c>
      <c r="AO389" s="313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 t="s">
        <v>126</v>
      </c>
      <c r="BB389" s="48" t="s">
        <v>127</v>
      </c>
      <c r="BC389" s="279" t="s">
        <v>232</v>
      </c>
      <c r="BD389" s="280"/>
      <c r="BE389" s="281"/>
    </row>
    <row r="390" spans="1:57" ht="15">
      <c r="A390" s="52">
        <v>1</v>
      </c>
      <c r="B390" s="282">
        <v>2</v>
      </c>
      <c r="C390" s="337"/>
      <c r="D390" s="337"/>
      <c r="E390" s="337"/>
      <c r="F390" s="337"/>
      <c r="G390" s="337"/>
      <c r="H390" s="337"/>
      <c r="I390" s="337"/>
      <c r="J390" s="337"/>
      <c r="K390" s="337"/>
      <c r="L390" s="337"/>
      <c r="M390" s="337"/>
      <c r="N390" s="337"/>
      <c r="O390" s="337"/>
      <c r="P390" s="337"/>
      <c r="Q390" s="337"/>
      <c r="R390" s="337"/>
      <c r="S390" s="337"/>
      <c r="T390" s="337"/>
      <c r="U390" s="337"/>
      <c r="V390" s="337"/>
      <c r="W390" s="337"/>
      <c r="X390" s="337"/>
      <c r="Y390" s="337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282">
        <v>3</v>
      </c>
      <c r="AO390" s="337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5">
        <v>4</v>
      </c>
      <c r="BB390" s="54">
        <v>5</v>
      </c>
      <c r="BC390" s="283">
        <v>6</v>
      </c>
      <c r="BD390" s="284"/>
      <c r="BE390" s="285"/>
    </row>
    <row r="391" spans="1:57" ht="96.75" customHeight="1">
      <c r="A391" s="61" t="s">
        <v>76</v>
      </c>
      <c r="B391" s="440" t="s">
        <v>239</v>
      </c>
      <c r="C391" s="441"/>
      <c r="D391" s="441"/>
      <c r="E391" s="441"/>
      <c r="F391" s="441"/>
      <c r="G391" s="441"/>
      <c r="H391" s="441"/>
      <c r="I391" s="441"/>
      <c r="J391" s="441"/>
      <c r="K391" s="441"/>
      <c r="L391" s="441"/>
      <c r="M391" s="441"/>
      <c r="N391" s="441"/>
      <c r="O391" s="441"/>
      <c r="P391" s="441"/>
      <c r="Q391" s="441"/>
      <c r="R391" s="441"/>
      <c r="S391" s="441"/>
      <c r="T391" s="441"/>
      <c r="U391" s="441"/>
      <c r="V391" s="441"/>
      <c r="W391" s="441"/>
      <c r="X391" s="441"/>
      <c r="Y391" s="441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  <c r="AL391" s="126"/>
      <c r="AM391" s="126"/>
      <c r="AN391" s="272"/>
      <c r="AO391" s="337"/>
      <c r="AP391" s="171"/>
      <c r="AQ391" s="171"/>
      <c r="AR391" s="171"/>
      <c r="AS391" s="171"/>
      <c r="AT391" s="171"/>
      <c r="AU391" s="171"/>
      <c r="AV391" s="171"/>
      <c r="AW391" s="171"/>
      <c r="AX391" s="171"/>
      <c r="AY391" s="171"/>
      <c r="AZ391" s="171"/>
      <c r="BA391" s="171"/>
      <c r="BB391" s="171"/>
      <c r="BC391" s="443"/>
      <c r="BD391" s="443"/>
      <c r="BE391" s="443"/>
    </row>
    <row r="392" spans="1:57" ht="15.75" customHeight="1">
      <c r="A392" s="52"/>
      <c r="B392" s="335"/>
      <c r="C392" s="335"/>
      <c r="D392" s="335"/>
      <c r="E392" s="335"/>
      <c r="F392" s="335"/>
      <c r="G392" s="335"/>
      <c r="H392" s="335"/>
      <c r="I392" s="335"/>
      <c r="J392" s="335"/>
      <c r="K392" s="335"/>
      <c r="L392" s="335"/>
      <c r="M392" s="335"/>
      <c r="N392" s="335"/>
      <c r="O392" s="335"/>
      <c r="P392" s="335"/>
      <c r="Q392" s="335"/>
      <c r="R392" s="335"/>
      <c r="S392" s="335"/>
      <c r="T392" s="335"/>
      <c r="U392" s="335"/>
      <c r="V392" s="335"/>
      <c r="W392" s="335"/>
      <c r="X392" s="335"/>
      <c r="Y392" s="335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335"/>
      <c r="AO392" s="335"/>
      <c r="AP392" s="172"/>
      <c r="AQ392" s="172"/>
      <c r="AR392" s="172"/>
      <c r="AS392" s="172"/>
      <c r="AT392" s="172"/>
      <c r="AU392" s="172"/>
      <c r="AV392" s="172"/>
      <c r="AW392" s="172"/>
      <c r="AX392" s="172"/>
      <c r="AY392" s="172"/>
      <c r="AZ392" s="172"/>
      <c r="BA392" s="172"/>
      <c r="BB392" s="172"/>
      <c r="BC392" s="335"/>
      <c r="BD392" s="335"/>
      <c r="BE392" s="335"/>
    </row>
    <row r="393" spans="54:57" ht="15">
      <c r="BB393" s="173" t="s">
        <v>29</v>
      </c>
      <c r="BC393" s="437">
        <f>SUM(BC391:BE392)</f>
        <v>0</v>
      </c>
      <c r="BD393" s="438"/>
      <c r="BE393" s="439"/>
    </row>
    <row r="396" spans="1:57" ht="39" customHeight="1">
      <c r="A396" s="442" t="s">
        <v>240</v>
      </c>
      <c r="B396" s="442"/>
      <c r="C396" s="442"/>
      <c r="D396" s="442"/>
      <c r="E396" s="442"/>
      <c r="F396" s="442"/>
      <c r="G396" s="442"/>
      <c r="H396" s="442"/>
      <c r="I396" s="442"/>
      <c r="J396" s="442"/>
      <c r="K396" s="442"/>
      <c r="L396" s="442"/>
      <c r="M396" s="442"/>
      <c r="N396" s="442"/>
      <c r="O396" s="442"/>
      <c r="P396" s="442"/>
      <c r="Q396" s="442"/>
      <c r="R396" s="442"/>
      <c r="S396" s="442"/>
      <c r="T396" s="442"/>
      <c r="U396" s="442"/>
      <c r="V396" s="442"/>
      <c r="W396" s="442"/>
      <c r="X396" s="442"/>
      <c r="Y396" s="442"/>
      <c r="Z396" s="442"/>
      <c r="AA396" s="442"/>
      <c r="AB396" s="442"/>
      <c r="AC396" s="442"/>
      <c r="AD396" s="442"/>
      <c r="AE396" s="442"/>
      <c r="AF396" s="442"/>
      <c r="AG396" s="442"/>
      <c r="AH396" s="442"/>
      <c r="AI396" s="442"/>
      <c r="AJ396" s="442"/>
      <c r="AK396" s="442"/>
      <c r="AL396" s="442"/>
      <c r="AM396" s="442"/>
      <c r="AN396" s="442"/>
      <c r="AO396" s="442"/>
      <c r="AP396" s="442"/>
      <c r="AQ396" s="442"/>
      <c r="AR396" s="442"/>
      <c r="AS396" s="442"/>
      <c r="AT396" s="442"/>
      <c r="AU396" s="442"/>
      <c r="AV396" s="442"/>
      <c r="AW396" s="442"/>
      <c r="AX396" s="442"/>
      <c r="AY396" s="442"/>
      <c r="AZ396" s="442"/>
      <c r="BA396" s="442"/>
      <c r="BB396" s="442"/>
      <c r="BC396" s="442"/>
      <c r="BD396" s="442"/>
      <c r="BE396" s="442"/>
    </row>
    <row r="398" spans="1:57" ht="33" customHeight="1">
      <c r="A398" s="20" t="s">
        <v>18</v>
      </c>
      <c r="B398" s="272" t="s">
        <v>19</v>
      </c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312" t="s">
        <v>125</v>
      </c>
      <c r="AO398" s="313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 t="s">
        <v>126</v>
      </c>
      <c r="BB398" s="48" t="s">
        <v>127</v>
      </c>
      <c r="BC398" s="279" t="s">
        <v>232</v>
      </c>
      <c r="BD398" s="280"/>
      <c r="BE398" s="281"/>
    </row>
    <row r="399" spans="1:57" ht="15">
      <c r="A399" s="52">
        <v>1</v>
      </c>
      <c r="B399" s="282">
        <v>2</v>
      </c>
      <c r="C399" s="337"/>
      <c r="D399" s="337"/>
      <c r="E399" s="337"/>
      <c r="F399" s="337"/>
      <c r="G399" s="337"/>
      <c r="H399" s="337"/>
      <c r="I399" s="337"/>
      <c r="J399" s="337"/>
      <c r="K399" s="337"/>
      <c r="L399" s="337"/>
      <c r="M399" s="337"/>
      <c r="N399" s="337"/>
      <c r="O399" s="337"/>
      <c r="P399" s="337"/>
      <c r="Q399" s="337"/>
      <c r="R399" s="337"/>
      <c r="S399" s="337"/>
      <c r="T399" s="337"/>
      <c r="U399" s="337"/>
      <c r="V399" s="337"/>
      <c r="W399" s="337"/>
      <c r="X399" s="337"/>
      <c r="Y399" s="337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282">
        <v>3</v>
      </c>
      <c r="AO399" s="337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5">
        <v>4</v>
      </c>
      <c r="BB399" s="54">
        <v>5</v>
      </c>
      <c r="BC399" s="283">
        <v>6</v>
      </c>
      <c r="BD399" s="284"/>
      <c r="BE399" s="285"/>
    </row>
    <row r="400" spans="1:57" ht="96" customHeight="1">
      <c r="A400" s="61" t="s">
        <v>76</v>
      </c>
      <c r="B400" s="440" t="s">
        <v>241</v>
      </c>
      <c r="C400" s="441"/>
      <c r="D400" s="441"/>
      <c r="E400" s="441"/>
      <c r="F400" s="441"/>
      <c r="G400" s="441"/>
      <c r="H400" s="441"/>
      <c r="I400" s="441"/>
      <c r="J400" s="441"/>
      <c r="K400" s="441"/>
      <c r="L400" s="441"/>
      <c r="M400" s="441"/>
      <c r="N400" s="441"/>
      <c r="O400" s="441"/>
      <c r="P400" s="441"/>
      <c r="Q400" s="441"/>
      <c r="R400" s="441"/>
      <c r="S400" s="441"/>
      <c r="T400" s="441"/>
      <c r="U400" s="441"/>
      <c r="V400" s="441"/>
      <c r="W400" s="441"/>
      <c r="X400" s="441"/>
      <c r="Y400" s="44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272"/>
      <c r="AO400" s="337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7"/>
      <c r="BB400" s="66"/>
      <c r="BC400" s="373"/>
      <c r="BD400" s="374"/>
      <c r="BE400" s="375"/>
    </row>
    <row r="401" spans="1:57" ht="15">
      <c r="A401" s="52"/>
      <c r="B401" s="440"/>
      <c r="C401" s="441"/>
      <c r="D401" s="441"/>
      <c r="E401" s="441"/>
      <c r="F401" s="441"/>
      <c r="G401" s="441"/>
      <c r="H401" s="441"/>
      <c r="I401" s="441"/>
      <c r="J401" s="441"/>
      <c r="K401" s="441"/>
      <c r="L401" s="441"/>
      <c r="M401" s="441"/>
      <c r="N401" s="441"/>
      <c r="O401" s="441"/>
      <c r="P401" s="441"/>
      <c r="Q401" s="441"/>
      <c r="R401" s="441"/>
      <c r="S401" s="441"/>
      <c r="T401" s="441"/>
      <c r="U401" s="441"/>
      <c r="V401" s="441"/>
      <c r="W401" s="441"/>
      <c r="X401" s="441"/>
      <c r="Y401" s="44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249"/>
      <c r="AO401" s="249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5"/>
      <c r="BB401" s="54"/>
      <c r="BC401" s="283"/>
      <c r="BD401" s="284"/>
      <c r="BE401" s="285"/>
    </row>
    <row r="402" spans="54:57" ht="20.25" customHeight="1">
      <c r="BB402" s="173" t="s">
        <v>29</v>
      </c>
      <c r="BC402" s="437">
        <f>SUM(BC400:BE401)</f>
        <v>0</v>
      </c>
      <c r="BD402" s="438"/>
      <c r="BE402" s="439"/>
    </row>
    <row r="406" spans="1:54" ht="15.75">
      <c r="A406" s="28" t="s">
        <v>1</v>
      </c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</row>
    <row r="407" spans="1:54" ht="15.75">
      <c r="A407" s="28" t="s">
        <v>2</v>
      </c>
      <c r="B407" s="28"/>
      <c r="C407" s="28"/>
      <c r="D407" s="28"/>
      <c r="E407" s="174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24"/>
      <c r="AO407" s="224"/>
      <c r="AP407" s="224"/>
      <c r="AQ407" s="224"/>
      <c r="AR407" s="224"/>
      <c r="AS407" s="224"/>
      <c r="AT407" s="224"/>
      <c r="AU407" s="224"/>
      <c r="AV407" s="224"/>
      <c r="AW407" s="224"/>
      <c r="AX407" s="224"/>
      <c r="AY407" s="224"/>
      <c r="AZ407" s="224"/>
      <c r="BA407" s="224"/>
      <c r="BB407" s="28"/>
    </row>
    <row r="408" spans="1:54" ht="15.75">
      <c r="A408" s="28"/>
      <c r="B408" s="28"/>
      <c r="C408" s="28"/>
      <c r="D408" s="28"/>
      <c r="E408" s="175" t="s">
        <v>242</v>
      </c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25" t="s">
        <v>243</v>
      </c>
      <c r="AO408" s="225"/>
      <c r="AP408" s="225"/>
      <c r="AQ408" s="225"/>
      <c r="AR408" s="225"/>
      <c r="AS408" s="225"/>
      <c r="AT408" s="225"/>
      <c r="AU408" s="225"/>
      <c r="AV408" s="225"/>
      <c r="AW408" s="225"/>
      <c r="AX408" s="225"/>
      <c r="AY408" s="225"/>
      <c r="AZ408" s="225"/>
      <c r="BA408" s="225"/>
      <c r="BB408" s="28"/>
    </row>
    <row r="409" spans="1:54" ht="15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</row>
    <row r="410" spans="1:54" ht="15.75">
      <c r="A410" s="28" t="s">
        <v>244</v>
      </c>
      <c r="B410" s="28"/>
      <c r="C410" s="28"/>
      <c r="D410" s="28"/>
      <c r="E410" s="174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24"/>
      <c r="AO410" s="224"/>
      <c r="AP410" s="224"/>
      <c r="AQ410" s="224"/>
      <c r="AR410" s="224"/>
      <c r="AS410" s="224"/>
      <c r="AT410" s="224"/>
      <c r="AU410" s="224"/>
      <c r="AV410" s="224"/>
      <c r="AW410" s="224"/>
      <c r="AX410" s="224"/>
      <c r="AY410" s="224"/>
      <c r="AZ410" s="224"/>
      <c r="BA410" s="224"/>
      <c r="BB410" s="28"/>
    </row>
    <row r="411" spans="1:54" ht="15.75">
      <c r="A411" s="28" t="s">
        <v>2</v>
      </c>
      <c r="B411" s="28"/>
      <c r="C411" s="28"/>
      <c r="D411" s="28"/>
      <c r="E411" s="175" t="s">
        <v>242</v>
      </c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25" t="s">
        <v>243</v>
      </c>
      <c r="AO411" s="225"/>
      <c r="AP411" s="225"/>
      <c r="AQ411" s="225"/>
      <c r="AR411" s="225"/>
      <c r="AS411" s="225"/>
      <c r="AT411" s="225"/>
      <c r="AU411" s="225"/>
      <c r="AV411" s="225"/>
      <c r="AW411" s="225"/>
      <c r="AX411" s="225"/>
      <c r="AY411" s="225"/>
      <c r="AZ411" s="225"/>
      <c r="BA411" s="225"/>
      <c r="BB411" s="28"/>
    </row>
    <row r="412" spans="1:54" ht="15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</row>
    <row r="413" spans="1:54" ht="15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</row>
    <row r="414" spans="1:54" ht="15.75">
      <c r="A414" s="28" t="s">
        <v>245</v>
      </c>
      <c r="B414" s="28"/>
      <c r="C414" s="28"/>
      <c r="D414" s="174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174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24"/>
      <c r="BB414" s="224"/>
    </row>
    <row r="415" spans="1:54" ht="15.75">
      <c r="A415" s="28"/>
      <c r="B415" s="28"/>
      <c r="C415" s="28"/>
      <c r="D415" s="28" t="s">
        <v>246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 t="s">
        <v>242</v>
      </c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25" t="s">
        <v>243</v>
      </c>
      <c r="BB415" s="225"/>
    </row>
  </sheetData>
  <sheetProtection/>
  <mergeCells count="629">
    <mergeCell ref="A9:BE9"/>
    <mergeCell ref="AP10:AY10"/>
    <mergeCell ref="BA1:BD1"/>
    <mergeCell ref="BB2:BG2"/>
    <mergeCell ref="BB3:BG3"/>
    <mergeCell ref="A8:BE8"/>
    <mergeCell ref="B24:Y24"/>
    <mergeCell ref="AN24:AO24"/>
    <mergeCell ref="A12:D12"/>
    <mergeCell ref="E12:BA12"/>
    <mergeCell ref="A14:D14"/>
    <mergeCell ref="E14:BA14"/>
    <mergeCell ref="A19:BE19"/>
    <mergeCell ref="A20:BE20"/>
    <mergeCell ref="B22:Y22"/>
    <mergeCell ref="AN22:AO22"/>
    <mergeCell ref="B23:Y23"/>
    <mergeCell ref="AN23:AO23"/>
    <mergeCell ref="B30:Y30"/>
    <mergeCell ref="AN30:AO30"/>
    <mergeCell ref="B25:Y25"/>
    <mergeCell ref="AN25:AO25"/>
    <mergeCell ref="B26:Y26"/>
    <mergeCell ref="AN26:AO26"/>
    <mergeCell ref="B27:Y27"/>
    <mergeCell ref="AN27:AO27"/>
    <mergeCell ref="B34:Y34"/>
    <mergeCell ref="AN34:AO34"/>
    <mergeCell ref="B28:Y28"/>
    <mergeCell ref="AN28:AO28"/>
    <mergeCell ref="B29:Y29"/>
    <mergeCell ref="AN29:AO29"/>
    <mergeCell ref="B31:Y31"/>
    <mergeCell ref="AN31:AO31"/>
    <mergeCell ref="B32:Y32"/>
    <mergeCell ref="AN32:AO32"/>
    <mergeCell ref="B33:Y33"/>
    <mergeCell ref="AN33:AO33"/>
    <mergeCell ref="A52:A56"/>
    <mergeCell ref="B52:D56"/>
    <mergeCell ref="E52:E56"/>
    <mergeCell ref="Y52:Y56"/>
    <mergeCell ref="B42:C42"/>
    <mergeCell ref="B43:C43"/>
    <mergeCell ref="A46:C46"/>
    <mergeCell ref="A50:BE50"/>
    <mergeCell ref="B44:C44"/>
    <mergeCell ref="B45:C45"/>
    <mergeCell ref="A67:BE67"/>
    <mergeCell ref="B57:D57"/>
    <mergeCell ref="AN57:AO57"/>
    <mergeCell ref="B58:D58"/>
    <mergeCell ref="AN58:AO58"/>
    <mergeCell ref="B59:D59"/>
    <mergeCell ref="AN59:AO59"/>
    <mergeCell ref="A62:BE62"/>
    <mergeCell ref="AN52:AO56"/>
    <mergeCell ref="BA52:BA54"/>
    <mergeCell ref="B69:AM69"/>
    <mergeCell ref="AN69:AO69"/>
    <mergeCell ref="AZ69:BA69"/>
    <mergeCell ref="B64:AN64"/>
    <mergeCell ref="AO64:BA64"/>
    <mergeCell ref="B65:AN65"/>
    <mergeCell ref="AO65:BA65"/>
    <mergeCell ref="BC69:BE69"/>
    <mergeCell ref="B70:AM70"/>
    <mergeCell ref="AN70:AO70"/>
    <mergeCell ref="AZ70:BA70"/>
    <mergeCell ref="BC70:BE70"/>
    <mergeCell ref="B71:Y71"/>
    <mergeCell ref="AN71:AO71"/>
    <mergeCell ref="BC71:BE71"/>
    <mergeCell ref="B72:AM72"/>
    <mergeCell ref="AN72:AO72"/>
    <mergeCell ref="AZ72:BA72"/>
    <mergeCell ref="BC72:BE72"/>
    <mergeCell ref="B73:Y73"/>
    <mergeCell ref="AN73:AO73"/>
    <mergeCell ref="BC73:BE73"/>
    <mergeCell ref="B74:Y74"/>
    <mergeCell ref="AN74:AO74"/>
    <mergeCell ref="BC74:BE74"/>
    <mergeCell ref="B75:Y75"/>
    <mergeCell ref="AN75:AO75"/>
    <mergeCell ref="BC75:BE75"/>
    <mergeCell ref="B76:Y76"/>
    <mergeCell ref="AN76:AO76"/>
    <mergeCell ref="BC76:BE76"/>
    <mergeCell ref="B77:Y77"/>
    <mergeCell ref="AN77:AO77"/>
    <mergeCell ref="BC77:BE77"/>
    <mergeCell ref="B78:Y78"/>
    <mergeCell ref="AN78:AO78"/>
    <mergeCell ref="BC78:BE78"/>
    <mergeCell ref="B79:AM79"/>
    <mergeCell ref="AN79:AO79"/>
    <mergeCell ref="AZ79:BA79"/>
    <mergeCell ref="BC79:BE79"/>
    <mergeCell ref="B80:AM80"/>
    <mergeCell ref="AN80:AO80"/>
    <mergeCell ref="AZ80:BA80"/>
    <mergeCell ref="BC80:BE80"/>
    <mergeCell ref="B89:Y89"/>
    <mergeCell ref="AN89:BA89"/>
    <mergeCell ref="BC89:BE89"/>
    <mergeCell ref="A83:BE83"/>
    <mergeCell ref="B85:Y85"/>
    <mergeCell ref="AN85:BA85"/>
    <mergeCell ref="BC85:BE85"/>
    <mergeCell ref="B86:Y86"/>
    <mergeCell ref="AN86:BA86"/>
    <mergeCell ref="BC86:BE86"/>
    <mergeCell ref="B87:Y87"/>
    <mergeCell ref="AN87:BA87"/>
    <mergeCell ref="BC87:BE87"/>
    <mergeCell ref="B88:Y88"/>
    <mergeCell ref="AN88:BA88"/>
    <mergeCell ref="BC88:BE88"/>
    <mergeCell ref="AO90:BA90"/>
    <mergeCell ref="BC90:BE90"/>
    <mergeCell ref="B97:Y97"/>
    <mergeCell ref="AN97:AO97"/>
    <mergeCell ref="BC97:BE97"/>
    <mergeCell ref="A95:BE95"/>
    <mergeCell ref="B98:Y98"/>
    <mergeCell ref="AN98:AO98"/>
    <mergeCell ref="BC98:BE98"/>
    <mergeCell ref="B99:Y99"/>
    <mergeCell ref="AN99:AO99"/>
    <mergeCell ref="BC99:BE99"/>
    <mergeCell ref="B100:Y100"/>
    <mergeCell ref="AN100:AO100"/>
    <mergeCell ref="BC100:BE100"/>
    <mergeCell ref="B101:Y101"/>
    <mergeCell ref="AN101:AO101"/>
    <mergeCell ref="BC101:BE101"/>
    <mergeCell ref="B102:Y102"/>
    <mergeCell ref="AN102:AO102"/>
    <mergeCell ref="BC102:BE102"/>
    <mergeCell ref="A109:BF109"/>
    <mergeCell ref="B103:Y103"/>
    <mergeCell ref="AN103:AO103"/>
    <mergeCell ref="BC103:BE103"/>
    <mergeCell ref="B104:Y104"/>
    <mergeCell ref="AN104:AO104"/>
    <mergeCell ref="BC104:BE104"/>
    <mergeCell ref="B105:Y105"/>
    <mergeCell ref="AN105:AO105"/>
    <mergeCell ref="BC105:BE105"/>
    <mergeCell ref="AN106:AO106"/>
    <mergeCell ref="BC106:BE106"/>
    <mergeCell ref="B111:D111"/>
    <mergeCell ref="AN111:BA111"/>
    <mergeCell ref="BC111:BE111"/>
    <mergeCell ref="B112:D112"/>
    <mergeCell ref="AN112:BA112"/>
    <mergeCell ref="BC112:BE112"/>
    <mergeCell ref="B113:D113"/>
    <mergeCell ref="AN113:BA113"/>
    <mergeCell ref="BC113:BE113"/>
    <mergeCell ref="D114:P114"/>
    <mergeCell ref="AN114:BA114"/>
    <mergeCell ref="BC114:BE114"/>
    <mergeCell ref="B119:Y119"/>
    <mergeCell ref="AN119:AO119"/>
    <mergeCell ref="BC119:BE119"/>
    <mergeCell ref="A117:BE117"/>
    <mergeCell ref="BC121:BE121"/>
    <mergeCell ref="B121:Y121"/>
    <mergeCell ref="AN121:AO121"/>
    <mergeCell ref="B120:Y120"/>
    <mergeCell ref="AN120:AO120"/>
    <mergeCell ref="BC120:BE120"/>
    <mergeCell ref="B122:Y122"/>
    <mergeCell ref="AN122:AO122"/>
    <mergeCell ref="BC122:BE122"/>
    <mergeCell ref="B125:Y125"/>
    <mergeCell ref="AN125:AO125"/>
    <mergeCell ref="B123:Y123"/>
    <mergeCell ref="AN123:AO123"/>
    <mergeCell ref="BC123:BE123"/>
    <mergeCell ref="B124:Y124"/>
    <mergeCell ref="AN124:AO124"/>
    <mergeCell ref="B126:Y126"/>
    <mergeCell ref="AN126:AO126"/>
    <mergeCell ref="BC126:BE126"/>
    <mergeCell ref="B127:Y127"/>
    <mergeCell ref="B128:Y128"/>
    <mergeCell ref="B129:Y129"/>
    <mergeCell ref="AN129:AO129"/>
    <mergeCell ref="BC129:BE129"/>
    <mergeCell ref="B130:Y130"/>
    <mergeCell ref="AN130:AO130"/>
    <mergeCell ref="BC130:BE130"/>
    <mergeCell ref="B131:Y131"/>
    <mergeCell ref="AN131:AO131"/>
    <mergeCell ref="BC131:BE131"/>
    <mergeCell ref="B132:Y132"/>
    <mergeCell ref="AN132:AO132"/>
    <mergeCell ref="BC132:BE132"/>
    <mergeCell ref="B133:Y133"/>
    <mergeCell ref="AN133:AO133"/>
    <mergeCell ref="BC133:BE133"/>
    <mergeCell ref="B134:Y134"/>
    <mergeCell ref="AN134:AO134"/>
    <mergeCell ref="BC134:BE134"/>
    <mergeCell ref="B135:Y135"/>
    <mergeCell ref="AN135:AO135"/>
    <mergeCell ref="BC135:BE135"/>
    <mergeCell ref="B136:Y136"/>
    <mergeCell ref="AN136:AO136"/>
    <mergeCell ref="BC136:BE136"/>
    <mergeCell ref="B137:Y137"/>
    <mergeCell ref="AN137:AO137"/>
    <mergeCell ref="BC137:BE137"/>
    <mergeCell ref="B140:Y140"/>
    <mergeCell ref="AN140:AO140"/>
    <mergeCell ref="BC140:BE140"/>
    <mergeCell ref="B138:Y138"/>
    <mergeCell ref="AN138:AO138"/>
    <mergeCell ref="BC138:BE138"/>
    <mergeCell ref="B139:Y139"/>
    <mergeCell ref="AN139:AO139"/>
    <mergeCell ref="BC139:BE139"/>
    <mergeCell ref="AO141:BA141"/>
    <mergeCell ref="BC141:BE141"/>
    <mergeCell ref="B146:Y146"/>
    <mergeCell ref="AN146:AO146"/>
    <mergeCell ref="BC146:BE146"/>
    <mergeCell ref="A144:BE144"/>
    <mergeCell ref="BC150:BE150"/>
    <mergeCell ref="B151:Y151"/>
    <mergeCell ref="AN151:AO151"/>
    <mergeCell ref="B147:Y147"/>
    <mergeCell ref="AN147:AO147"/>
    <mergeCell ref="BC147:BE147"/>
    <mergeCell ref="BC148:BE148"/>
    <mergeCell ref="B148:Y148"/>
    <mergeCell ref="AN148:AO148"/>
    <mergeCell ref="BC156:BE156"/>
    <mergeCell ref="B155:Y155"/>
    <mergeCell ref="AN155:AO155"/>
    <mergeCell ref="B149:Y149"/>
    <mergeCell ref="AN149:AO149"/>
    <mergeCell ref="BC149:BE149"/>
    <mergeCell ref="B152:Y152"/>
    <mergeCell ref="AN152:AO152"/>
    <mergeCell ref="B150:Y150"/>
    <mergeCell ref="AN150:AO150"/>
    <mergeCell ref="BC163:BE163"/>
    <mergeCell ref="B153:Y153"/>
    <mergeCell ref="AN153:AO153"/>
    <mergeCell ref="BC153:BE153"/>
    <mergeCell ref="B154:Y154"/>
    <mergeCell ref="AN154:AO154"/>
    <mergeCell ref="BC154:BE154"/>
    <mergeCell ref="BC155:BE155"/>
    <mergeCell ref="B156:Y156"/>
    <mergeCell ref="AN156:AO156"/>
    <mergeCell ref="B160:Y160"/>
    <mergeCell ref="AN160:AO160"/>
    <mergeCell ref="B161:Y161"/>
    <mergeCell ref="AN161:AO161"/>
    <mergeCell ref="B162:Y162"/>
    <mergeCell ref="B163:Y163"/>
    <mergeCell ref="AN163:AO163"/>
    <mergeCell ref="B157:Y157"/>
    <mergeCell ref="AN157:AO157"/>
    <mergeCell ref="B158:Y158"/>
    <mergeCell ref="AN158:AO158"/>
    <mergeCell ref="A166:BE166"/>
    <mergeCell ref="B168:Y168"/>
    <mergeCell ref="AN168:AO168"/>
    <mergeCell ref="BC168:BE168"/>
    <mergeCell ref="BC164:BE164"/>
    <mergeCell ref="B159:Y159"/>
    <mergeCell ref="B169:Y169"/>
    <mergeCell ref="AN169:AO169"/>
    <mergeCell ref="BC169:BE169"/>
    <mergeCell ref="B170:Y170"/>
    <mergeCell ref="AN170:AO170"/>
    <mergeCell ref="BC170:BE170"/>
    <mergeCell ref="B171:Y171"/>
    <mergeCell ref="AN171:AO171"/>
    <mergeCell ref="BC171:BE171"/>
    <mergeCell ref="BC172:BE172"/>
    <mergeCell ref="BC173:BE173"/>
    <mergeCell ref="A174:BE174"/>
    <mergeCell ref="B176:Y176"/>
    <mergeCell ref="AN176:AO176"/>
    <mergeCell ref="BC176:BE176"/>
    <mergeCell ref="B181:Y181"/>
    <mergeCell ref="AN181:AO181"/>
    <mergeCell ref="BC181:BE181"/>
    <mergeCell ref="B177:Y177"/>
    <mergeCell ref="AN177:AO177"/>
    <mergeCell ref="BC177:BE177"/>
    <mergeCell ref="B178:Y178"/>
    <mergeCell ref="AN178:AO178"/>
    <mergeCell ref="BC178:BE178"/>
    <mergeCell ref="B179:Y179"/>
    <mergeCell ref="AN179:AO179"/>
    <mergeCell ref="BC179:BE179"/>
    <mergeCell ref="B180:Y180"/>
    <mergeCell ref="B182:Y182"/>
    <mergeCell ref="AN182:AO182"/>
    <mergeCell ref="BC182:BE182"/>
    <mergeCell ref="B183:Y183"/>
    <mergeCell ref="BC185:BE185"/>
    <mergeCell ref="A188:BE188"/>
    <mergeCell ref="B191:D191"/>
    <mergeCell ref="AN191:AO191"/>
    <mergeCell ref="BC191:BE191"/>
    <mergeCell ref="AN183:AO183"/>
    <mergeCell ref="BC183:BE183"/>
    <mergeCell ref="B184:Y184"/>
    <mergeCell ref="AN184:AO184"/>
    <mergeCell ref="B190:D190"/>
    <mergeCell ref="AN190:AO190"/>
    <mergeCell ref="BC190:BE190"/>
    <mergeCell ref="B192:D192"/>
    <mergeCell ref="AN192:AO192"/>
    <mergeCell ref="BC192:BE192"/>
    <mergeCell ref="B201:AO201"/>
    <mergeCell ref="BC201:BE201"/>
    <mergeCell ref="BC193:BE193"/>
    <mergeCell ref="A195:BE195"/>
    <mergeCell ref="B197:AO197"/>
    <mergeCell ref="BC197:BE197"/>
    <mergeCell ref="B198:AO198"/>
    <mergeCell ref="B210:AO210"/>
    <mergeCell ref="BC210:BE210"/>
    <mergeCell ref="BC198:BE198"/>
    <mergeCell ref="B199:AO199"/>
    <mergeCell ref="BC199:BE199"/>
    <mergeCell ref="B200:AO200"/>
    <mergeCell ref="BC200:BE200"/>
    <mergeCell ref="BC202:BE202"/>
    <mergeCell ref="A206:BE206"/>
    <mergeCell ref="B208:AO208"/>
    <mergeCell ref="BC208:BE208"/>
    <mergeCell ref="B209:AO209"/>
    <mergeCell ref="BC209:BE209"/>
    <mergeCell ref="B222:AO222"/>
    <mergeCell ref="BC222:BE222"/>
    <mergeCell ref="BC213:BE213"/>
    <mergeCell ref="A216:BE216"/>
    <mergeCell ref="B218:AO218"/>
    <mergeCell ref="BC218:BE218"/>
    <mergeCell ref="B219:AO219"/>
    <mergeCell ref="BC219:BE219"/>
    <mergeCell ref="B220:AO220"/>
    <mergeCell ref="BC220:BE220"/>
    <mergeCell ref="B221:AO221"/>
    <mergeCell ref="BC221:BE221"/>
    <mergeCell ref="B211:AO211"/>
    <mergeCell ref="BC211:BE211"/>
    <mergeCell ref="B212:AO212"/>
    <mergeCell ref="BC212:BE212"/>
    <mergeCell ref="B232:BA232"/>
    <mergeCell ref="BC232:BE232"/>
    <mergeCell ref="B223:AO223"/>
    <mergeCell ref="BC223:BE223"/>
    <mergeCell ref="BC224:BE224"/>
    <mergeCell ref="A227:BE227"/>
    <mergeCell ref="B229:BA229"/>
    <mergeCell ref="BC229:BE229"/>
    <mergeCell ref="B230:BA230"/>
    <mergeCell ref="BC230:BE230"/>
    <mergeCell ref="B231:BA231"/>
    <mergeCell ref="BC231:BE231"/>
    <mergeCell ref="B243:BA243"/>
    <mergeCell ref="BC243:BE243"/>
    <mergeCell ref="BC233:BE233"/>
    <mergeCell ref="BC234:BE234"/>
    <mergeCell ref="B235:BA235"/>
    <mergeCell ref="BC235:BE235"/>
    <mergeCell ref="B236:BA236"/>
    <mergeCell ref="BC236:BE236"/>
    <mergeCell ref="B251:BA251"/>
    <mergeCell ref="BC251:BE251"/>
    <mergeCell ref="A239:BE239"/>
    <mergeCell ref="B241:BA241"/>
    <mergeCell ref="BC241:BE241"/>
    <mergeCell ref="B242:BA242"/>
    <mergeCell ref="BC242:BE242"/>
    <mergeCell ref="B244:BA244"/>
    <mergeCell ref="BC244:BE244"/>
    <mergeCell ref="BC245:BE245"/>
    <mergeCell ref="A248:BE248"/>
    <mergeCell ref="B250:BA250"/>
    <mergeCell ref="BC250:BE250"/>
    <mergeCell ref="B266:AO266"/>
    <mergeCell ref="BC266:BE266"/>
    <mergeCell ref="B257:BA257"/>
    <mergeCell ref="BC257:BE257"/>
    <mergeCell ref="B258:BA258"/>
    <mergeCell ref="BC258:BE258"/>
    <mergeCell ref="B259:BA259"/>
    <mergeCell ref="BC259:BE259"/>
    <mergeCell ref="BC260:BE260"/>
    <mergeCell ref="A263:BE263"/>
    <mergeCell ref="B265:AO265"/>
    <mergeCell ref="BC265:BE265"/>
    <mergeCell ref="B252:BA252"/>
    <mergeCell ref="BC252:BE252"/>
    <mergeCell ref="BC253:BE253"/>
    <mergeCell ref="A255:BE255"/>
    <mergeCell ref="B276:AO276"/>
    <mergeCell ref="BC276:BE276"/>
    <mergeCell ref="B267:AO267"/>
    <mergeCell ref="BC267:BE267"/>
    <mergeCell ref="B268:AO268"/>
    <mergeCell ref="BC268:BE268"/>
    <mergeCell ref="B269:AO269"/>
    <mergeCell ref="BC269:BE269"/>
    <mergeCell ref="B270:AO270"/>
    <mergeCell ref="BC270:BE270"/>
    <mergeCell ref="AI289:AZ289"/>
    <mergeCell ref="BC271:BE271"/>
    <mergeCell ref="A274:BE274"/>
    <mergeCell ref="B285:Y285"/>
    <mergeCell ref="AI285:AZ285"/>
    <mergeCell ref="BC285:BE285"/>
    <mergeCell ref="B277:AO277"/>
    <mergeCell ref="BC277:BE277"/>
    <mergeCell ref="B278:AO278"/>
    <mergeCell ref="BC278:BE278"/>
    <mergeCell ref="A283:BE283"/>
    <mergeCell ref="B286:Y286"/>
    <mergeCell ref="AI286:AZ286"/>
    <mergeCell ref="BC286:BE286"/>
    <mergeCell ref="BC279:BE279"/>
    <mergeCell ref="B280:AO280"/>
    <mergeCell ref="BC280:BE280"/>
    <mergeCell ref="BC281:BE281"/>
    <mergeCell ref="B279:AO279"/>
    <mergeCell ref="BC289:BE289"/>
    <mergeCell ref="BC290:BE290"/>
    <mergeCell ref="A292:BE292"/>
    <mergeCell ref="B287:Y287"/>
    <mergeCell ref="AN287:AO287"/>
    <mergeCell ref="BC287:BE287"/>
    <mergeCell ref="B288:Y288"/>
    <mergeCell ref="AN288:AO288"/>
    <mergeCell ref="BC288:BE288"/>
    <mergeCell ref="B289:Y289"/>
    <mergeCell ref="B294:Y294"/>
    <mergeCell ref="AN294:AO294"/>
    <mergeCell ref="BC294:BE294"/>
    <mergeCell ref="B296:Y296"/>
    <mergeCell ref="AN296:AO296"/>
    <mergeCell ref="BC296:BE296"/>
    <mergeCell ref="B295:Y295"/>
    <mergeCell ref="AN295:AO295"/>
    <mergeCell ref="BC295:BE295"/>
    <mergeCell ref="B297:Y297"/>
    <mergeCell ref="AN297:AO297"/>
    <mergeCell ref="BC297:BE297"/>
    <mergeCell ref="B313:C313"/>
    <mergeCell ref="AN313:AO313"/>
    <mergeCell ref="BC313:BE313"/>
    <mergeCell ref="B298:Y298"/>
    <mergeCell ref="AN298:AO298"/>
    <mergeCell ref="BC298:BE298"/>
    <mergeCell ref="BC299:BE299"/>
    <mergeCell ref="A309:BA309"/>
    <mergeCell ref="BC309:BE309"/>
    <mergeCell ref="A310:BE310"/>
    <mergeCell ref="B312:C312"/>
    <mergeCell ref="AN312:AO312"/>
    <mergeCell ref="BC312:BE312"/>
    <mergeCell ref="BC321:BE321"/>
    <mergeCell ref="B314:C314"/>
    <mergeCell ref="AN314:AO314"/>
    <mergeCell ref="BC314:BE314"/>
    <mergeCell ref="B315:C315"/>
    <mergeCell ref="AN315:AO315"/>
    <mergeCell ref="BC315:BE315"/>
    <mergeCell ref="B324:Y324"/>
    <mergeCell ref="AN324:AO324"/>
    <mergeCell ref="BC324:BE324"/>
    <mergeCell ref="B316:C316"/>
    <mergeCell ref="AN316:AO316"/>
    <mergeCell ref="BC316:BE316"/>
    <mergeCell ref="BC317:BE317"/>
    <mergeCell ref="A319:BE319"/>
    <mergeCell ref="B321:Y321"/>
    <mergeCell ref="AN321:AO321"/>
    <mergeCell ref="B322:Y322"/>
    <mergeCell ref="AN322:AO322"/>
    <mergeCell ref="BC322:BE322"/>
    <mergeCell ref="B323:Y323"/>
    <mergeCell ref="AN323:AO323"/>
    <mergeCell ref="BC323:BE323"/>
    <mergeCell ref="B325:Y325"/>
    <mergeCell ref="AN325:AO325"/>
    <mergeCell ref="BC325:BE325"/>
    <mergeCell ref="A328:BE328"/>
    <mergeCell ref="B330:Y330"/>
    <mergeCell ref="AN330:AO330"/>
    <mergeCell ref="BC330:BE330"/>
    <mergeCell ref="BC326:BE326"/>
    <mergeCell ref="B331:Y331"/>
    <mergeCell ref="AN331:AO331"/>
    <mergeCell ref="BC331:BE331"/>
    <mergeCell ref="B332:Y332"/>
    <mergeCell ref="AN332:AO332"/>
    <mergeCell ref="BC332:BE332"/>
    <mergeCell ref="B333:Y333"/>
    <mergeCell ref="AN333:AO333"/>
    <mergeCell ref="BC333:BE333"/>
    <mergeCell ref="B334:Y334"/>
    <mergeCell ref="AN334:AO334"/>
    <mergeCell ref="BC334:BE334"/>
    <mergeCell ref="BC335:BE335"/>
    <mergeCell ref="A338:BE338"/>
    <mergeCell ref="B340:Y340"/>
    <mergeCell ref="AN340:AO340"/>
    <mergeCell ref="BC340:BE340"/>
    <mergeCell ref="B341:Y341"/>
    <mergeCell ref="AN341:AO341"/>
    <mergeCell ref="BC341:BE341"/>
    <mergeCell ref="B342:Y342"/>
    <mergeCell ref="AN342:AO342"/>
    <mergeCell ref="BC342:BE342"/>
    <mergeCell ref="B343:Y343"/>
    <mergeCell ref="AN343:AO343"/>
    <mergeCell ref="BC343:BE343"/>
    <mergeCell ref="B344:Y344"/>
    <mergeCell ref="AN344:AO344"/>
    <mergeCell ref="BC344:BE344"/>
    <mergeCell ref="B345:Y345"/>
    <mergeCell ref="AN345:AO345"/>
    <mergeCell ref="BC345:BE345"/>
    <mergeCell ref="B346:Y346"/>
    <mergeCell ref="AN346:AO346"/>
    <mergeCell ref="BC346:BE346"/>
    <mergeCell ref="B347:Y347"/>
    <mergeCell ref="AN347:AO347"/>
    <mergeCell ref="BC347:BE347"/>
    <mergeCell ref="B348:Y348"/>
    <mergeCell ref="AN348:AO348"/>
    <mergeCell ref="BC348:BE348"/>
    <mergeCell ref="B349:Y349"/>
    <mergeCell ref="AN349:AO349"/>
    <mergeCell ref="BC349:BE349"/>
    <mergeCell ref="B350:Y350"/>
    <mergeCell ref="AN350:AO350"/>
    <mergeCell ref="BC350:BE350"/>
    <mergeCell ref="AN351:AO351"/>
    <mergeCell ref="BC351:BE351"/>
    <mergeCell ref="BC352:BE352"/>
    <mergeCell ref="BC357:BE357"/>
    <mergeCell ref="A355:BE355"/>
    <mergeCell ref="B357:Y357"/>
    <mergeCell ref="AN357:AO357"/>
    <mergeCell ref="B351:Y351"/>
    <mergeCell ref="B359:Y359"/>
    <mergeCell ref="AN359:AO359"/>
    <mergeCell ref="BC359:BE359"/>
    <mergeCell ref="B358:Y358"/>
    <mergeCell ref="AN358:AO358"/>
    <mergeCell ref="BC358:BE358"/>
    <mergeCell ref="B361:Y361"/>
    <mergeCell ref="AN361:AO361"/>
    <mergeCell ref="BC361:BE361"/>
    <mergeCell ref="B360:Y360"/>
    <mergeCell ref="AN360:AO360"/>
    <mergeCell ref="BC360:BE360"/>
    <mergeCell ref="A365:BE365"/>
    <mergeCell ref="BC362:BE362"/>
    <mergeCell ref="B367:Y367"/>
    <mergeCell ref="AN367:AO367"/>
    <mergeCell ref="BC367:BE367"/>
    <mergeCell ref="B368:Y368"/>
    <mergeCell ref="AN368:AO368"/>
    <mergeCell ref="BC368:BE368"/>
    <mergeCell ref="B369:Y369"/>
    <mergeCell ref="AN369:AO369"/>
    <mergeCell ref="BC369:BE369"/>
    <mergeCell ref="B370:Y370"/>
    <mergeCell ref="AN370:AO370"/>
    <mergeCell ref="BC370:BE370"/>
    <mergeCell ref="B371:Y371"/>
    <mergeCell ref="AN371:AO371"/>
    <mergeCell ref="BC371:BE371"/>
    <mergeCell ref="B372:Y372"/>
    <mergeCell ref="AN372:AO372"/>
    <mergeCell ref="BC372:BE372"/>
    <mergeCell ref="B373:Y373"/>
    <mergeCell ref="AN373:AO373"/>
    <mergeCell ref="BC373:BE373"/>
    <mergeCell ref="BC374:BE374"/>
    <mergeCell ref="A387:BE387"/>
    <mergeCell ref="B389:Y389"/>
    <mergeCell ref="AN389:AO389"/>
    <mergeCell ref="BC389:BE389"/>
    <mergeCell ref="B390:Y390"/>
    <mergeCell ref="AN390:AO390"/>
    <mergeCell ref="BC390:BE390"/>
    <mergeCell ref="B391:Y391"/>
    <mergeCell ref="AN391:AO391"/>
    <mergeCell ref="BC391:BE391"/>
    <mergeCell ref="B392:Y392"/>
    <mergeCell ref="AN392:AO392"/>
    <mergeCell ref="BC392:BE392"/>
    <mergeCell ref="BC393:BE393"/>
    <mergeCell ref="A396:BE396"/>
    <mergeCell ref="B398:Y398"/>
    <mergeCell ref="AN398:AO398"/>
    <mergeCell ref="BC398:BE398"/>
    <mergeCell ref="B401:Y401"/>
    <mergeCell ref="AN401:AO401"/>
    <mergeCell ref="BA414:BB414"/>
    <mergeCell ref="BA415:BB415"/>
    <mergeCell ref="BC399:BE399"/>
    <mergeCell ref="B400:Y400"/>
    <mergeCell ref="AN400:AO400"/>
    <mergeCell ref="BC400:BE400"/>
    <mergeCell ref="B399:Y399"/>
    <mergeCell ref="AN399:AO399"/>
    <mergeCell ref="BC401:BE401"/>
    <mergeCell ref="BC402:BE402"/>
    <mergeCell ref="AN410:BA410"/>
    <mergeCell ref="AN411:BA411"/>
    <mergeCell ref="AN407:BA407"/>
    <mergeCell ref="AN408:BA408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2"/>
  <sheetViews>
    <sheetView view="pageBreakPreview" zoomScaleSheetLayoutView="100" zoomScalePageLayoutView="0" workbookViewId="0" topLeftCell="A1">
      <selection activeCell="E7" sqref="E7:BA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51" t="s">
        <v>7</v>
      </c>
      <c r="BB1" s="251"/>
      <c r="BC1" s="251"/>
      <c r="BD1" s="251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252" t="s">
        <v>323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</row>
    <row r="4" spans="1:57" ht="15.75">
      <c r="A4" s="252" t="s">
        <v>324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240" t="s">
        <v>15</v>
      </c>
      <c r="B7" s="241"/>
      <c r="C7" s="241"/>
      <c r="D7" s="241"/>
      <c r="E7" s="254" t="s">
        <v>330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240" t="s">
        <v>0</v>
      </c>
      <c r="B9" s="241"/>
      <c r="C9" s="241"/>
      <c r="D9" s="241"/>
      <c r="E9" s="242" t="s">
        <v>304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244" t="s">
        <v>315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</row>
    <row r="15" spans="1:57" ht="15">
      <c r="A15" s="246" t="s">
        <v>45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</row>
    <row r="16" spans="1:57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</row>
    <row r="17" spans="1:57" ht="30">
      <c r="A17" s="20" t="s">
        <v>18</v>
      </c>
      <c r="B17" s="248" t="s">
        <v>19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50" t="s">
        <v>20</v>
      </c>
      <c r="AO17" s="249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1" t="s">
        <v>21</v>
      </c>
      <c r="BB17" s="211" t="s">
        <v>314</v>
      </c>
      <c r="BC17" s="214"/>
      <c r="BD17" s="214"/>
      <c r="BE17" s="214"/>
    </row>
    <row r="18" spans="1:57" ht="15">
      <c r="A18" s="22"/>
      <c r="B18" s="236">
        <v>1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38">
        <v>2</v>
      </c>
      <c r="AO18" s="237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2">
        <v>3</v>
      </c>
      <c r="BB18" s="212">
        <v>4</v>
      </c>
      <c r="BC18" s="214"/>
      <c r="BD18" s="214"/>
      <c r="BE18" s="214"/>
    </row>
    <row r="19" spans="1:57" ht="15">
      <c r="A19" s="22"/>
      <c r="B19" s="231" t="s">
        <v>290</v>
      </c>
      <c r="C19" s="232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39"/>
      <c r="AO19" s="239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4"/>
      <c r="BB19" s="186">
        <v>401800</v>
      </c>
      <c r="BC19" s="214"/>
      <c r="BD19" s="214"/>
      <c r="BE19" s="214"/>
    </row>
    <row r="20" spans="1:57" ht="15">
      <c r="A20" s="22"/>
      <c r="B20" s="232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34"/>
      <c r="AO20" s="235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4"/>
      <c r="BB20" s="186"/>
      <c r="BC20" s="214"/>
      <c r="BD20" s="214"/>
      <c r="BE20" s="214"/>
    </row>
    <row r="21" spans="1:57" ht="15">
      <c r="A21" s="22"/>
      <c r="B21" s="226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8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29"/>
      <c r="AO21" s="230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189"/>
      <c r="BB21" s="190"/>
      <c r="BC21" s="214"/>
      <c r="BD21" s="214"/>
      <c r="BE21" s="214"/>
    </row>
    <row r="22" spans="1:57" ht="31.5" customHeight="1">
      <c r="A22" s="22"/>
      <c r="B22" s="226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8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29"/>
      <c r="AO22" s="230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189"/>
      <c r="BB22" s="190"/>
      <c r="BC22" s="214"/>
      <c r="BD22" s="214"/>
      <c r="BE22" s="214"/>
    </row>
    <row r="23" spans="1:57" ht="15">
      <c r="A23" s="22"/>
      <c r="B23" s="226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8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29"/>
      <c r="AO23" s="230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189"/>
      <c r="BB23" s="190"/>
      <c r="BC23" s="214"/>
      <c r="BD23" s="214"/>
      <c r="BE23" s="214"/>
    </row>
    <row r="24" spans="1:57" ht="33" customHeight="1">
      <c r="A24" s="22"/>
      <c r="B24" s="226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8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29"/>
      <c r="AO24" s="230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189"/>
      <c r="BB24" s="190"/>
      <c r="BC24" s="214"/>
      <c r="BD24" s="214"/>
      <c r="BE24" s="214"/>
    </row>
    <row r="25" spans="1:57" ht="30.75" customHeight="1">
      <c r="A25" s="22"/>
      <c r="B25" s="226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8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29"/>
      <c r="AO25" s="230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189"/>
      <c r="BB25" s="190"/>
      <c r="BC25" s="214"/>
      <c r="BD25" s="214"/>
      <c r="BE25" s="214"/>
    </row>
    <row r="26" spans="1:57" ht="15">
      <c r="A26" s="22"/>
      <c r="B26" s="226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8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29"/>
      <c r="AO26" s="230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189"/>
      <c r="BB26" s="190"/>
      <c r="BC26" s="214"/>
      <c r="BD26" s="214"/>
      <c r="BE26" s="214"/>
    </row>
    <row r="27" spans="1:57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18" t="s">
        <v>29</v>
      </c>
      <c r="BB27" s="26">
        <f>BB19</f>
        <v>401800</v>
      </c>
      <c r="BC27" s="214"/>
      <c r="BD27" s="214"/>
      <c r="BE27" s="214"/>
    </row>
    <row r="28" spans="1:57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</row>
    <row r="29" spans="1:57" ht="15">
      <c r="A29" s="213"/>
      <c r="B29" s="213"/>
      <c r="C29" s="213"/>
      <c r="D29" s="213"/>
      <c r="E29" s="213"/>
      <c r="F29" s="213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ht="15">
      <c r="A30" s="213"/>
      <c r="B30" s="213"/>
      <c r="C30" s="213"/>
      <c r="D30" s="213"/>
      <c r="E30" s="213"/>
      <c r="F30" s="21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ht="15">
      <c r="A31" s="213"/>
      <c r="B31" s="213"/>
      <c r="C31" s="213"/>
      <c r="D31" s="213"/>
      <c r="E31" s="213"/>
      <c r="F31" s="213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3" spans="1:54" ht="15.75">
      <c r="A33" s="28" t="s">
        <v>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5.75">
      <c r="A34" s="28" t="s">
        <v>2</v>
      </c>
      <c r="B34" s="28"/>
      <c r="C34" s="28"/>
      <c r="D34" s="28"/>
      <c r="E34" s="174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24" t="s">
        <v>329</v>
      </c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8"/>
    </row>
    <row r="35" spans="1:54" ht="15.75">
      <c r="A35" s="28"/>
      <c r="B35" s="28"/>
      <c r="C35" s="28"/>
      <c r="D35" s="28"/>
      <c r="E35" s="175" t="s">
        <v>242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25" t="s">
        <v>243</v>
      </c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8"/>
    </row>
    <row r="36" spans="1:54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15.75">
      <c r="A37" s="28" t="s">
        <v>244</v>
      </c>
      <c r="B37" s="28"/>
      <c r="C37" s="28"/>
      <c r="D37" s="28"/>
      <c r="E37" s="174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24" t="s">
        <v>325</v>
      </c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8"/>
    </row>
    <row r="38" spans="1:54" ht="15.75">
      <c r="A38" s="28" t="s">
        <v>2</v>
      </c>
      <c r="B38" s="28"/>
      <c r="C38" s="28"/>
      <c r="D38" s="28"/>
      <c r="E38" s="175" t="s">
        <v>242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25" t="s">
        <v>243</v>
      </c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8"/>
    </row>
    <row r="39" spans="1:54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ht="15.75">
      <c r="A41" s="28" t="s">
        <v>245</v>
      </c>
      <c r="B41" s="28"/>
      <c r="C41" s="28"/>
      <c r="D41" s="174" t="s">
        <v>298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74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24" t="s">
        <v>299</v>
      </c>
      <c r="BB41" s="224"/>
    </row>
    <row r="42" spans="1:54" ht="15.75">
      <c r="A42" s="28"/>
      <c r="B42" s="28"/>
      <c r="C42" s="28"/>
      <c r="D42" s="28" t="s">
        <v>246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 t="s">
        <v>242</v>
      </c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25" t="s">
        <v>243</v>
      </c>
      <c r="BB42" s="225"/>
    </row>
  </sheetData>
  <sheetProtection/>
  <mergeCells count="37">
    <mergeCell ref="BA41:BB41"/>
    <mergeCell ref="BA42:BB42"/>
    <mergeCell ref="B26:Y26"/>
    <mergeCell ref="AN26:AO26"/>
    <mergeCell ref="AN34:BA34"/>
    <mergeCell ref="AN35:BA35"/>
    <mergeCell ref="AN37:BA37"/>
    <mergeCell ref="AN38:BA38"/>
    <mergeCell ref="B23:Y23"/>
    <mergeCell ref="AN23:AO23"/>
    <mergeCell ref="B24:Y24"/>
    <mergeCell ref="AN24:AO24"/>
    <mergeCell ref="B25:Y25"/>
    <mergeCell ref="AN25:AO25"/>
    <mergeCell ref="B20:Y20"/>
    <mergeCell ref="AN20:AO20"/>
    <mergeCell ref="B21:Y21"/>
    <mergeCell ref="AN21:AO21"/>
    <mergeCell ref="B22:Y22"/>
    <mergeCell ref="AN22:AO22"/>
    <mergeCell ref="B18:Y18"/>
    <mergeCell ref="AN18:AO18"/>
    <mergeCell ref="B19:Y19"/>
    <mergeCell ref="AN19:AO19"/>
    <mergeCell ref="A9:D9"/>
    <mergeCell ref="E9:BA9"/>
    <mergeCell ref="E12:BA12"/>
    <mergeCell ref="A14:BE14"/>
    <mergeCell ref="A15:BE15"/>
    <mergeCell ref="B17:Y17"/>
    <mergeCell ref="AN17:AO17"/>
    <mergeCell ref="BA1:BD1"/>
    <mergeCell ref="A3:BE3"/>
    <mergeCell ref="A4:BE4"/>
    <mergeCell ref="AP5:AY5"/>
    <mergeCell ref="A7:D7"/>
    <mergeCell ref="E7:BA7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81"/>
  <sheetViews>
    <sheetView view="pageBreakPreview" zoomScaleSheetLayoutView="100" zoomScalePageLayoutView="0" workbookViewId="0" topLeftCell="A37">
      <selection activeCell="E7" sqref="E7:BA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51" t="s">
        <v>7</v>
      </c>
      <c r="BB1" s="251"/>
      <c r="BC1" s="251"/>
      <c r="BD1" s="251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252" t="s">
        <v>323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</row>
    <row r="4" spans="1:57" ht="15.75">
      <c r="A4" s="252" t="s">
        <v>324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240" t="s">
        <v>15</v>
      </c>
      <c r="B7" s="241"/>
      <c r="C7" s="241"/>
      <c r="D7" s="241"/>
      <c r="E7" s="254" t="s">
        <v>330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91" ht="15">
      <c r="A9" s="240" t="s">
        <v>0</v>
      </c>
      <c r="B9" s="241"/>
      <c r="C9" s="241"/>
      <c r="D9" s="241"/>
      <c r="E9" s="299" t="s">
        <v>304</v>
      </c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244" t="s">
        <v>247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</row>
    <row r="15" spans="1:57" ht="15">
      <c r="A15" s="246" t="s">
        <v>17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</row>
    <row r="16" spans="1:57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30">
      <c r="A17" s="20" t="s">
        <v>18</v>
      </c>
      <c r="B17" s="295" t="s">
        <v>19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296" t="s">
        <v>20</v>
      </c>
      <c r="AO17" s="24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21" t="s">
        <v>21</v>
      </c>
      <c r="BB17" s="21" t="s">
        <v>305</v>
      </c>
      <c r="BC17" s="19"/>
      <c r="BD17" s="19"/>
      <c r="BE17" s="19"/>
    </row>
    <row r="18" spans="1:57" ht="15">
      <c r="A18" s="22"/>
      <c r="B18" s="297">
        <v>1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298">
        <v>2</v>
      </c>
      <c r="AO18" s="237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3">
        <v>3</v>
      </c>
      <c r="BB18" s="23">
        <v>4</v>
      </c>
      <c r="BC18" s="19"/>
      <c r="BD18" s="19"/>
      <c r="BE18" s="19"/>
    </row>
    <row r="19" spans="1:57" ht="15">
      <c r="A19" s="22">
        <v>1</v>
      </c>
      <c r="B19" s="293" t="s">
        <v>23</v>
      </c>
      <c r="C19" s="265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39"/>
      <c r="AO19" s="23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24"/>
      <c r="BB19" s="186"/>
      <c r="BC19" s="19"/>
      <c r="BD19" s="19"/>
      <c r="BE19" s="19"/>
    </row>
    <row r="20" spans="1:57" ht="15">
      <c r="A20" s="22">
        <v>2</v>
      </c>
      <c r="B20" s="293" t="s">
        <v>24</v>
      </c>
      <c r="C20" s="265"/>
      <c r="D20" s="265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239"/>
      <c r="AO20" s="23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24"/>
      <c r="BB20" s="186"/>
      <c r="BC20" s="19"/>
      <c r="BD20" s="19"/>
      <c r="BE20" s="19"/>
    </row>
    <row r="21" spans="1:57" ht="15">
      <c r="A21" s="22"/>
      <c r="B21" s="265" t="s">
        <v>25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34"/>
      <c r="AO21" s="235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4"/>
      <c r="BB21" s="186"/>
      <c r="BC21" s="19"/>
      <c r="BD21" s="19"/>
      <c r="BE21" s="19"/>
    </row>
    <row r="22" spans="1:57" ht="15">
      <c r="A22" s="22"/>
      <c r="B22" s="273" t="s">
        <v>253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5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29" t="s">
        <v>5</v>
      </c>
      <c r="AO22" s="230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89" t="s">
        <v>5</v>
      </c>
      <c r="BB22" s="190" t="s">
        <v>5</v>
      </c>
      <c r="BC22" s="19"/>
      <c r="BD22" s="19"/>
      <c r="BE22" s="19"/>
    </row>
    <row r="23" spans="1:57" ht="31.5" customHeight="1">
      <c r="A23" s="22"/>
      <c r="B23" s="273" t="s">
        <v>254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5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29" t="s">
        <v>5</v>
      </c>
      <c r="AO23" s="230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89" t="s">
        <v>5</v>
      </c>
      <c r="BB23" s="190" t="s">
        <v>5</v>
      </c>
      <c r="BC23" s="19"/>
      <c r="BD23" s="19"/>
      <c r="BE23" s="19"/>
    </row>
    <row r="24" spans="1:57" ht="15">
      <c r="A24" s="22"/>
      <c r="B24" s="273" t="s">
        <v>248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5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29" t="s">
        <v>5</v>
      </c>
      <c r="AO24" s="230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89" t="s">
        <v>5</v>
      </c>
      <c r="BB24" s="190" t="s">
        <v>5</v>
      </c>
      <c r="BC24" s="19"/>
      <c r="BD24" s="19"/>
      <c r="BE24" s="19"/>
    </row>
    <row r="25" spans="1:57" ht="33" customHeight="1">
      <c r="A25" s="22"/>
      <c r="B25" s="273" t="s">
        <v>249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5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229" t="s">
        <v>5</v>
      </c>
      <c r="AO25" s="230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89" t="s">
        <v>5</v>
      </c>
      <c r="BB25" s="190" t="s">
        <v>5</v>
      </c>
      <c r="BC25" s="19"/>
      <c r="BD25" s="19"/>
      <c r="BE25" s="19"/>
    </row>
    <row r="26" spans="1:57" ht="30.75" customHeight="1">
      <c r="A26" s="22"/>
      <c r="B26" s="273" t="s">
        <v>255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5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29" t="s">
        <v>5</v>
      </c>
      <c r="AO26" s="230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89" t="s">
        <v>5</v>
      </c>
      <c r="BB26" s="190" t="s">
        <v>5</v>
      </c>
      <c r="BC26" s="19"/>
      <c r="BD26" s="19"/>
      <c r="BE26" s="19"/>
    </row>
    <row r="27" spans="1:57" ht="15">
      <c r="A27" s="22"/>
      <c r="B27" s="273" t="s">
        <v>250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5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229" t="s">
        <v>5</v>
      </c>
      <c r="AO27" s="230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89" t="s">
        <v>5</v>
      </c>
      <c r="BB27" s="190" t="s">
        <v>5</v>
      </c>
      <c r="BC27" s="19"/>
      <c r="BD27" s="19"/>
      <c r="BE27" s="19"/>
    </row>
    <row r="28" spans="1:57" ht="48.75" customHeight="1">
      <c r="A28" s="22"/>
      <c r="B28" s="273" t="s">
        <v>251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5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229" t="s">
        <v>5</v>
      </c>
      <c r="AO28" s="230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89" t="s">
        <v>5</v>
      </c>
      <c r="BB28" s="190" t="s">
        <v>5</v>
      </c>
      <c r="BC28" s="19"/>
      <c r="BD28" s="19"/>
      <c r="BE28" s="19"/>
    </row>
    <row r="29" spans="1:57" ht="24.75" customHeight="1">
      <c r="A29" s="22"/>
      <c r="B29" s="273" t="s">
        <v>252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5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29" t="s">
        <v>5</v>
      </c>
      <c r="AO29" s="230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89" t="s">
        <v>5</v>
      </c>
      <c r="BB29" s="190" t="s">
        <v>5</v>
      </c>
      <c r="BC29" s="19"/>
      <c r="BD29" s="19"/>
      <c r="BE29" s="19"/>
    </row>
    <row r="30" spans="1:57" ht="24.75" customHeight="1">
      <c r="A30" s="22"/>
      <c r="B30" s="273" t="s">
        <v>28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5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2"/>
      <c r="AO30" s="193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89"/>
      <c r="BB30" s="190"/>
      <c r="BC30" s="19"/>
      <c r="BD30" s="19"/>
      <c r="BE30" s="19"/>
    </row>
    <row r="31" spans="1:57" ht="15">
      <c r="A31" s="22">
        <v>3</v>
      </c>
      <c r="B31" s="265" t="s">
        <v>26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294"/>
      <c r="AO31" s="294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24"/>
      <c r="BB31" s="186"/>
      <c r="BC31" s="19"/>
      <c r="BD31" s="19"/>
      <c r="BE31" s="19"/>
    </row>
    <row r="32" spans="1:57" ht="15">
      <c r="A32" s="22"/>
      <c r="B32" s="265" t="s">
        <v>25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263" t="s">
        <v>5</v>
      </c>
      <c r="AO32" s="264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89" t="s">
        <v>5</v>
      </c>
      <c r="BB32" s="190" t="s">
        <v>5</v>
      </c>
      <c r="BC32" s="19"/>
      <c r="BD32" s="19"/>
      <c r="BE32" s="19"/>
    </row>
    <row r="33" spans="1:57" ht="15">
      <c r="A33" s="22"/>
      <c r="B33" s="265" t="s">
        <v>256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263" t="s">
        <v>5</v>
      </c>
      <c r="AO33" s="264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89" t="s">
        <v>5</v>
      </c>
      <c r="BB33" s="190" t="s">
        <v>5</v>
      </c>
      <c r="BC33" s="19"/>
      <c r="BD33" s="19"/>
      <c r="BE33" s="19"/>
    </row>
    <row r="34" spans="1:57" ht="15">
      <c r="A34" s="22"/>
      <c r="B34" s="265" t="s">
        <v>257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263" t="s">
        <v>5</v>
      </c>
      <c r="AO34" s="264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89" t="s">
        <v>5</v>
      </c>
      <c r="BB34" s="189" t="s">
        <v>5</v>
      </c>
      <c r="BC34" s="19"/>
      <c r="BD34" s="19"/>
      <c r="BE34" s="19"/>
    </row>
    <row r="35" spans="1:57" ht="15">
      <c r="A35" s="22"/>
      <c r="B35" s="265" t="s">
        <v>258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263" t="s">
        <v>5</v>
      </c>
      <c r="AO35" s="264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89" t="s">
        <v>5</v>
      </c>
      <c r="BB35" s="189" t="s">
        <v>5</v>
      </c>
      <c r="BC35" s="19"/>
      <c r="BD35" s="19"/>
      <c r="BE35" s="19"/>
    </row>
    <row r="36" spans="1:57" ht="15">
      <c r="A36" s="22"/>
      <c r="B36" s="265" t="s">
        <v>259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263" t="s">
        <v>5</v>
      </c>
      <c r="AO36" s="264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89" t="s">
        <v>5</v>
      </c>
      <c r="BB36" s="189" t="s">
        <v>5</v>
      </c>
      <c r="BC36" s="19"/>
      <c r="BD36" s="19"/>
      <c r="BE36" s="187"/>
    </row>
    <row r="37" spans="1:57" ht="15">
      <c r="A37" s="22"/>
      <c r="B37" s="265" t="s">
        <v>265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263" t="s">
        <v>5</v>
      </c>
      <c r="AO37" s="264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89" t="s">
        <v>5</v>
      </c>
      <c r="BB37" s="189" t="s">
        <v>5</v>
      </c>
      <c r="BC37" s="19"/>
      <c r="BD37" s="19"/>
      <c r="BE37" s="19"/>
    </row>
    <row r="38" spans="1:57" ht="15">
      <c r="A38" s="22"/>
      <c r="B38" s="265" t="s">
        <v>260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263" t="s">
        <v>5</v>
      </c>
      <c r="AO38" s="264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89" t="s">
        <v>5</v>
      </c>
      <c r="BB38" s="189" t="s">
        <v>5</v>
      </c>
      <c r="BC38" s="19"/>
      <c r="BD38" s="19"/>
      <c r="BE38" s="19"/>
    </row>
    <row r="39" spans="1:57" ht="15">
      <c r="A39" s="22"/>
      <c r="B39" s="265" t="s">
        <v>261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263" t="s">
        <v>5</v>
      </c>
      <c r="AO39" s="264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89" t="s">
        <v>5</v>
      </c>
      <c r="BB39" s="189" t="s">
        <v>5</v>
      </c>
      <c r="BC39" s="19"/>
      <c r="BD39" s="19"/>
      <c r="BE39" s="19"/>
    </row>
    <row r="40" spans="1:57" ht="15">
      <c r="A40" s="22"/>
      <c r="B40" s="265" t="s">
        <v>27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263" t="s">
        <v>5</v>
      </c>
      <c r="AO40" s="264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89" t="s">
        <v>5</v>
      </c>
      <c r="BB40" s="189" t="s">
        <v>5</v>
      </c>
      <c r="BC40" s="19"/>
      <c r="BD40" s="19"/>
      <c r="BE40" s="19"/>
    </row>
    <row r="41" spans="1:57" ht="15">
      <c r="A41" s="22"/>
      <c r="B41" s="265" t="s">
        <v>25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263" t="s">
        <v>5</v>
      </c>
      <c r="AO41" s="264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89" t="s">
        <v>5</v>
      </c>
      <c r="BB41" s="189" t="s">
        <v>5</v>
      </c>
      <c r="BC41" s="19"/>
      <c r="BD41" s="19"/>
      <c r="BE41" s="19"/>
    </row>
    <row r="42" spans="1:57" ht="15">
      <c r="A42" s="22"/>
      <c r="B42" s="265" t="s">
        <v>262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263" t="s">
        <v>5</v>
      </c>
      <c r="AO42" s="264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89" t="s">
        <v>5</v>
      </c>
      <c r="BB42" s="189" t="s">
        <v>5</v>
      </c>
      <c r="BC42" s="19"/>
      <c r="BD42" s="19"/>
      <c r="BE42" s="19"/>
    </row>
    <row r="43" spans="1:57" ht="15">
      <c r="A43" s="22"/>
      <c r="B43" s="265" t="s">
        <v>263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263" t="s">
        <v>5</v>
      </c>
      <c r="AO43" s="264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89" t="s">
        <v>5</v>
      </c>
      <c r="BB43" s="189" t="s">
        <v>5</v>
      </c>
      <c r="BC43" s="19"/>
      <c r="BD43" s="19"/>
      <c r="BE43" s="19"/>
    </row>
    <row r="44" spans="1:57" ht="15">
      <c r="A44" s="2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292"/>
      <c r="AO44" s="264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4"/>
      <c r="BB44" s="24">
        <v>2004900</v>
      </c>
      <c r="BC44" s="19"/>
      <c r="BD44" s="19"/>
      <c r="BE44" s="19"/>
    </row>
    <row r="45" spans="1:57" ht="15">
      <c r="A45" s="22"/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261"/>
      <c r="AO45" s="262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24"/>
      <c r="BB45" s="24"/>
      <c r="BC45" s="19"/>
      <c r="BD45" s="19"/>
      <c r="BE45" s="19"/>
    </row>
    <row r="46" spans="1:57" ht="15">
      <c r="A46" s="22"/>
      <c r="B46" s="232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61"/>
      <c r="AO46" s="262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4"/>
      <c r="BB46" s="24"/>
      <c r="BC46" s="216"/>
      <c r="BD46" s="216"/>
      <c r="BE46" s="216"/>
    </row>
    <row r="47" spans="1:57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25" t="s">
        <v>29</v>
      </c>
      <c r="BB47" s="26">
        <f>BB44</f>
        <v>2004900</v>
      </c>
      <c r="BC47" s="19"/>
      <c r="BD47" s="19"/>
      <c r="BE47" s="19"/>
    </row>
    <row r="48" spans="1:57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5">
      <c r="A49" s="27" t="s">
        <v>30</v>
      </c>
      <c r="B49" s="27"/>
      <c r="C49" s="27"/>
      <c r="D49" s="27"/>
      <c r="E49" s="27"/>
      <c r="F49" s="2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5">
      <c r="A50" s="27"/>
      <c r="B50" s="27"/>
      <c r="C50" s="27"/>
      <c r="D50" s="27"/>
      <c r="E50" s="27"/>
      <c r="F50" s="2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5">
      <c r="A51" s="27"/>
      <c r="B51" s="27"/>
      <c r="C51" s="27"/>
      <c r="D51" s="27"/>
      <c r="E51" s="27"/>
      <c r="F51" s="2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ht="15.75">
      <c r="A52" s="28" t="s">
        <v>31</v>
      </c>
      <c r="B52" s="28"/>
      <c r="C52" s="28"/>
      <c r="D52" s="28"/>
      <c r="E52" s="27"/>
      <c r="F52" s="2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5">
      <c r="A53" s="27"/>
      <c r="B53" s="27"/>
      <c r="C53" s="27"/>
      <c r="D53" s="27"/>
      <c r="E53" s="27"/>
      <c r="F53" s="2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ht="135">
      <c r="A54" s="29" t="s">
        <v>32</v>
      </c>
      <c r="B54" s="266" t="s">
        <v>33</v>
      </c>
      <c r="C54" s="267"/>
      <c r="D54" s="21" t="s">
        <v>34</v>
      </c>
      <c r="E54" s="21" t="s">
        <v>35</v>
      </c>
      <c r="F54" s="2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ht="15">
      <c r="A55" s="30">
        <v>1</v>
      </c>
      <c r="B55" s="268">
        <v>2</v>
      </c>
      <c r="C55" s="269"/>
      <c r="D55" s="30">
        <v>3</v>
      </c>
      <c r="E55" s="30">
        <v>4</v>
      </c>
      <c r="F55" s="2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ht="15">
      <c r="A56" s="24"/>
      <c r="B56" s="261"/>
      <c r="C56" s="262"/>
      <c r="D56" s="24"/>
      <c r="E56" s="24"/>
      <c r="F56" s="2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5">
      <c r="A57" s="24"/>
      <c r="B57" s="261"/>
      <c r="C57" s="262"/>
      <c r="D57" s="24"/>
      <c r="E57" s="24"/>
      <c r="F57" s="2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ht="15">
      <c r="A58" s="270" t="s">
        <v>36</v>
      </c>
      <c r="B58" s="271"/>
      <c r="C58" s="262"/>
      <c r="D58" s="31"/>
      <c r="E58" s="31"/>
      <c r="F58" s="2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2" spans="1:57" ht="15">
      <c r="A62" s="245" t="s">
        <v>168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</row>
    <row r="63" spans="1:57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ht="45">
      <c r="A64" s="20" t="s">
        <v>18</v>
      </c>
      <c r="B64" s="272" t="s">
        <v>19</v>
      </c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 t="s">
        <v>163</v>
      </c>
      <c r="BB64" s="50" t="s">
        <v>164</v>
      </c>
      <c r="BC64" s="279" t="s">
        <v>42</v>
      </c>
      <c r="BD64" s="280"/>
      <c r="BE64" s="281"/>
    </row>
    <row r="65" spans="1:57" ht="15">
      <c r="A65" s="52">
        <v>1</v>
      </c>
      <c r="B65" s="282">
        <v>2</v>
      </c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>
        <v>3</v>
      </c>
      <c r="BB65" s="54">
        <v>4</v>
      </c>
      <c r="BC65" s="283">
        <v>5</v>
      </c>
      <c r="BD65" s="284"/>
      <c r="BE65" s="285"/>
    </row>
    <row r="66" spans="1:57" ht="57" customHeight="1">
      <c r="A66" s="52">
        <v>1</v>
      </c>
      <c r="B66" s="286" t="s">
        <v>169</v>
      </c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8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 t="s">
        <v>5</v>
      </c>
      <c r="BB66" s="54" t="s">
        <v>5</v>
      </c>
      <c r="BC66" s="289">
        <v>30000</v>
      </c>
      <c r="BD66" s="290"/>
      <c r="BE66" s="291"/>
    </row>
    <row r="67" spans="1:57" ht="35.25" customHeight="1">
      <c r="A67" s="61"/>
      <c r="B67" s="255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7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5"/>
      <c r="BC67" s="258"/>
      <c r="BD67" s="259"/>
      <c r="BE67" s="260"/>
    </row>
    <row r="68" spans="1:57" ht="35.25" customHeight="1">
      <c r="A68" s="61"/>
      <c r="B68" s="255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7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134"/>
      <c r="BB68" s="181"/>
      <c r="BC68" s="258"/>
      <c r="BD68" s="259"/>
      <c r="BE68" s="260"/>
    </row>
    <row r="69" spans="1:57" ht="1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B69" s="137" t="s">
        <v>29</v>
      </c>
      <c r="BC69" s="276">
        <f>BC66+BC67+BC68</f>
        <v>30000</v>
      </c>
      <c r="BD69" s="277"/>
      <c r="BE69" s="278"/>
    </row>
    <row r="72" spans="1:54" ht="15.75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</row>
    <row r="73" spans="1:54" ht="15.75">
      <c r="A73" s="28" t="s">
        <v>2</v>
      </c>
      <c r="B73" s="28"/>
      <c r="C73" s="28"/>
      <c r="D73" s="28"/>
      <c r="E73" s="174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24" t="s">
        <v>329</v>
      </c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8"/>
    </row>
    <row r="74" spans="1:54" ht="15.75">
      <c r="A74" s="28"/>
      <c r="B74" s="28"/>
      <c r="C74" s="28"/>
      <c r="D74" s="28"/>
      <c r="E74" s="175" t="s">
        <v>242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25" t="s">
        <v>243</v>
      </c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8"/>
    </row>
    <row r="75" spans="1:54" ht="15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</row>
    <row r="76" spans="1:54" ht="15.75">
      <c r="A76" s="28" t="s">
        <v>244</v>
      </c>
      <c r="B76" s="28"/>
      <c r="C76" s="28"/>
      <c r="D76" s="28"/>
      <c r="E76" s="174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24" t="s">
        <v>325</v>
      </c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8"/>
    </row>
    <row r="77" spans="1:54" ht="15.75">
      <c r="A77" s="28" t="s">
        <v>2</v>
      </c>
      <c r="B77" s="28"/>
      <c r="C77" s="28"/>
      <c r="D77" s="28"/>
      <c r="E77" s="175" t="s">
        <v>242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25" t="s">
        <v>243</v>
      </c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8"/>
    </row>
    <row r="78" spans="1:54" ht="15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</row>
    <row r="79" spans="1:54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</row>
    <row r="80" spans="1:54" ht="15.75">
      <c r="A80" s="28" t="s">
        <v>245</v>
      </c>
      <c r="B80" s="28"/>
      <c r="C80" s="28"/>
      <c r="D80" s="174" t="s">
        <v>298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174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24" t="s">
        <v>299</v>
      </c>
      <c r="BB80" s="224"/>
    </row>
    <row r="81" spans="1:54" ht="15.75">
      <c r="A81" s="28"/>
      <c r="B81" s="28"/>
      <c r="C81" s="28"/>
      <c r="D81" s="28" t="s">
        <v>246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 t="s">
        <v>242</v>
      </c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25" t="s">
        <v>243</v>
      </c>
      <c r="BB81" s="225"/>
    </row>
  </sheetData>
  <sheetProtection/>
  <mergeCells count="93">
    <mergeCell ref="BA1:BD1"/>
    <mergeCell ref="A3:BE3"/>
    <mergeCell ref="A4:BE4"/>
    <mergeCell ref="AP5:AY5"/>
    <mergeCell ref="AN19:AO19"/>
    <mergeCell ref="A9:D9"/>
    <mergeCell ref="E9:BA9"/>
    <mergeCell ref="A14:BE14"/>
    <mergeCell ref="A7:D7"/>
    <mergeCell ref="E7:BA7"/>
    <mergeCell ref="AN24:AO24"/>
    <mergeCell ref="A15:BE15"/>
    <mergeCell ref="E12:BA12"/>
    <mergeCell ref="B21:Y21"/>
    <mergeCell ref="AN21:AO21"/>
    <mergeCell ref="B17:Y17"/>
    <mergeCell ref="AN17:AO17"/>
    <mergeCell ref="B18:Y18"/>
    <mergeCell ref="AN18:AO18"/>
    <mergeCell ref="B19:Y19"/>
    <mergeCell ref="B57:C57"/>
    <mergeCell ref="B20:Y20"/>
    <mergeCell ref="AN20:AO20"/>
    <mergeCell ref="B33:Y33"/>
    <mergeCell ref="AN33:AO33"/>
    <mergeCell ref="B31:Y31"/>
    <mergeCell ref="AN31:AO31"/>
    <mergeCell ref="B32:Y32"/>
    <mergeCell ref="AN32:AO32"/>
    <mergeCell ref="B29:Y29"/>
    <mergeCell ref="B40:Y40"/>
    <mergeCell ref="B41:Y41"/>
    <mergeCell ref="B42:Y42"/>
    <mergeCell ref="AN43:AO43"/>
    <mergeCell ref="AN44:AO44"/>
    <mergeCell ref="B56:C56"/>
    <mergeCell ref="B46:Y46"/>
    <mergeCell ref="AN46:AO46"/>
    <mergeCell ref="BC64:BE64"/>
    <mergeCell ref="B65:AO65"/>
    <mergeCell ref="BC65:BE65"/>
    <mergeCell ref="B66:AO66"/>
    <mergeCell ref="BC66:BE66"/>
    <mergeCell ref="A62:BE62"/>
    <mergeCell ref="AN25:AO25"/>
    <mergeCell ref="AN26:AO26"/>
    <mergeCell ref="AN34:AO34"/>
    <mergeCell ref="AN35:AO35"/>
    <mergeCell ref="AN36:AO36"/>
    <mergeCell ref="BC69:BE69"/>
    <mergeCell ref="B67:AO67"/>
    <mergeCell ref="AN38:AO38"/>
    <mergeCell ref="AN39:AO39"/>
    <mergeCell ref="BC67:BE67"/>
    <mergeCell ref="B24:Y24"/>
    <mergeCell ref="B25:Y25"/>
    <mergeCell ref="B26:Y26"/>
    <mergeCell ref="B39:Y39"/>
    <mergeCell ref="B35:Y35"/>
    <mergeCell ref="B36:Y36"/>
    <mergeCell ref="B37:Y37"/>
    <mergeCell ref="B38:Y38"/>
    <mergeCell ref="B27:Y27"/>
    <mergeCell ref="B22:Y22"/>
    <mergeCell ref="B23:Y23"/>
    <mergeCell ref="B34:Y34"/>
    <mergeCell ref="B30:Y30"/>
    <mergeCell ref="AN73:BA73"/>
    <mergeCell ref="AN22:AO22"/>
    <mergeCell ref="AN23:AO23"/>
    <mergeCell ref="AN27:AO27"/>
    <mergeCell ref="AN28:AO28"/>
    <mergeCell ref="AN29:AO29"/>
    <mergeCell ref="BA81:BB81"/>
    <mergeCell ref="B28:Y28"/>
    <mergeCell ref="AN76:BA76"/>
    <mergeCell ref="AN77:BA77"/>
    <mergeCell ref="BA80:BB80"/>
    <mergeCell ref="AN40:AO40"/>
    <mergeCell ref="AN41:AO41"/>
    <mergeCell ref="AN42:AO42"/>
    <mergeCell ref="AN74:BA74"/>
    <mergeCell ref="B45:Y45"/>
    <mergeCell ref="B68:AO68"/>
    <mergeCell ref="BC68:BE68"/>
    <mergeCell ref="AN45:AO45"/>
    <mergeCell ref="AN37:AO37"/>
    <mergeCell ref="B43:Y43"/>
    <mergeCell ref="B44:Y44"/>
    <mergeCell ref="B54:C54"/>
    <mergeCell ref="B55:C55"/>
    <mergeCell ref="A58:C58"/>
    <mergeCell ref="B64:AO6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"/>
  <sheetViews>
    <sheetView view="pageBreakPreview" zoomScaleSheetLayoutView="100" zoomScalePageLayoutView="0" workbookViewId="0" topLeftCell="A1">
      <selection activeCell="E7" sqref="E7:BA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16384" width="9.125" style="6" customWidth="1"/>
  </cols>
  <sheetData>
    <row r="1" spans="1:56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51" t="s">
        <v>7</v>
      </c>
      <c r="BB1" s="251"/>
      <c r="BC1" s="251"/>
      <c r="BD1" s="251"/>
    </row>
    <row r="2" spans="1:56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5.75">
      <c r="A3" s="252" t="s">
        <v>323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</row>
    <row r="4" spans="1:56" ht="15.75">
      <c r="A4" s="252" t="s">
        <v>324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</row>
    <row r="5" spans="1:56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10" t="s">
        <v>3</v>
      </c>
      <c r="BA5" s="10"/>
      <c r="BB5" s="10"/>
      <c r="BC5" s="10"/>
      <c r="BD5" s="10"/>
    </row>
    <row r="6" spans="1:56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46.5" customHeight="1">
      <c r="A7" s="240" t="s">
        <v>15</v>
      </c>
      <c r="B7" s="241"/>
      <c r="C7" s="241"/>
      <c r="D7" s="241"/>
      <c r="E7" s="254" t="s">
        <v>330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13"/>
      <c r="BC7" s="13"/>
      <c r="BD7" s="13"/>
    </row>
    <row r="8" spans="1:56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ht="15">
      <c r="A9" s="240" t="s">
        <v>0</v>
      </c>
      <c r="B9" s="241"/>
      <c r="C9" s="241"/>
      <c r="D9" s="241"/>
      <c r="E9" s="242" t="s">
        <v>304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13"/>
      <c r="BC9" s="13"/>
      <c r="BD9" s="13"/>
    </row>
    <row r="10" spans="1:56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ht="15">
      <c r="A12" s="15" t="s">
        <v>16</v>
      </c>
      <c r="B12" s="15"/>
      <c r="C12" s="15"/>
      <c r="D12" s="15"/>
      <c r="E12" s="244" t="s">
        <v>266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16"/>
      <c r="BC12" s="16"/>
      <c r="BD12" s="16"/>
    </row>
    <row r="13" spans="1:56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1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</row>
    <row r="15" spans="1:56" ht="15">
      <c r="A15" s="301" t="s">
        <v>45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</row>
    <row r="16" spans="1:56" ht="15">
      <c r="A16" s="39"/>
      <c r="B16" s="40"/>
      <c r="C16" s="41"/>
      <c r="D16" s="41"/>
      <c r="E16" s="4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4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43"/>
      <c r="AO16" s="41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45"/>
      <c r="BB16" s="32"/>
      <c r="BC16" s="32"/>
      <c r="BD16" s="32"/>
    </row>
    <row r="17" spans="1:56" ht="45" customHeight="1">
      <c r="A17" s="39"/>
      <c r="B17" s="302" t="s">
        <v>19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4" t="s">
        <v>46</v>
      </c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6"/>
      <c r="BB17" s="32"/>
      <c r="BC17" s="32"/>
      <c r="BD17" s="32"/>
    </row>
    <row r="18" spans="1:56" ht="35.25" customHeight="1">
      <c r="A18" s="39"/>
      <c r="B18" s="300" t="s">
        <v>47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34">
        <v>614600</v>
      </c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35"/>
      <c r="BB18" s="32"/>
      <c r="BC18" s="32"/>
      <c r="BD18" s="32"/>
    </row>
    <row r="19" spans="1:56" ht="35.25" customHeight="1">
      <c r="A19" s="39"/>
      <c r="B19" s="300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3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35"/>
      <c r="BB19" s="32"/>
      <c r="BC19" s="32"/>
      <c r="BD19" s="32"/>
    </row>
    <row r="20" spans="1:56" ht="15">
      <c r="A20" s="39"/>
      <c r="B20" s="300" t="s">
        <v>311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34">
        <f>AO18+AO19</f>
        <v>614600</v>
      </c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35"/>
      <c r="BB20" s="32"/>
      <c r="BC20" s="32"/>
      <c r="BD20" s="32"/>
    </row>
    <row r="22" spans="1:54" ht="15.75">
      <c r="A22" s="28" t="s">
        <v>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ht="15.75">
      <c r="A23" s="28" t="s">
        <v>2</v>
      </c>
      <c r="B23" s="28"/>
      <c r="C23" s="28"/>
      <c r="D23" s="28"/>
      <c r="E23" s="174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24" t="s">
        <v>329</v>
      </c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8"/>
    </row>
    <row r="24" spans="1:54" ht="15.75">
      <c r="A24" s="28"/>
      <c r="B24" s="28"/>
      <c r="C24" s="28"/>
      <c r="D24" s="28"/>
      <c r="E24" s="175" t="s">
        <v>242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25" t="s">
        <v>243</v>
      </c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8"/>
    </row>
    <row r="25" spans="1:54" ht="15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ht="15.75">
      <c r="A26" s="28" t="s">
        <v>244</v>
      </c>
      <c r="B26" s="28"/>
      <c r="C26" s="28"/>
      <c r="D26" s="28"/>
      <c r="E26" s="174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24" t="s">
        <v>325</v>
      </c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8"/>
    </row>
    <row r="27" spans="1:54" ht="15.75">
      <c r="A27" s="28" t="s">
        <v>2</v>
      </c>
      <c r="B27" s="28"/>
      <c r="C27" s="28"/>
      <c r="D27" s="28"/>
      <c r="E27" s="175" t="s">
        <v>242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25" t="s">
        <v>243</v>
      </c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8"/>
    </row>
    <row r="28" spans="1:54" ht="15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ht="15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ht="15.75">
      <c r="A30" s="28" t="s">
        <v>245</v>
      </c>
      <c r="B30" s="28"/>
      <c r="C30" s="28"/>
      <c r="D30" s="174" t="s">
        <v>298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174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24" t="s">
        <v>299</v>
      </c>
      <c r="BB30" s="224"/>
    </row>
    <row r="31" spans="1:54" ht="15.75">
      <c r="A31" s="28"/>
      <c r="B31" s="28"/>
      <c r="C31" s="28"/>
      <c r="D31" s="28" t="s">
        <v>246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 t="s">
        <v>242</v>
      </c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25" t="s">
        <v>243</v>
      </c>
      <c r="BB31" s="225"/>
    </row>
  </sheetData>
  <sheetProtection/>
  <mergeCells count="25">
    <mergeCell ref="B20:AN20"/>
    <mergeCell ref="AO20:BA20"/>
    <mergeCell ref="AO18:BA18"/>
    <mergeCell ref="A15:BD15"/>
    <mergeCell ref="B17:AN17"/>
    <mergeCell ref="B18:AN18"/>
    <mergeCell ref="AO17:BA17"/>
    <mergeCell ref="B19:AN19"/>
    <mergeCell ref="AO19:BA19"/>
    <mergeCell ref="E9:BA9"/>
    <mergeCell ref="E12:BA12"/>
    <mergeCell ref="BA1:BD1"/>
    <mergeCell ref="A3:BD3"/>
    <mergeCell ref="A4:BD4"/>
    <mergeCell ref="AP5:AY5"/>
    <mergeCell ref="BA31:BB31"/>
    <mergeCell ref="AN23:BA23"/>
    <mergeCell ref="A14:BD14"/>
    <mergeCell ref="A7:D7"/>
    <mergeCell ref="AN24:BA24"/>
    <mergeCell ref="AN26:BA26"/>
    <mergeCell ref="AN27:BA27"/>
    <mergeCell ref="BA30:BB30"/>
    <mergeCell ref="E7:BA7"/>
    <mergeCell ref="A9:D9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BF93"/>
  <sheetViews>
    <sheetView view="pageBreakPreview" zoomScaleSheetLayoutView="100" zoomScalePageLayoutView="0" workbookViewId="0" topLeftCell="C46">
      <selection activeCell="BB61" sqref="BB61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58" width="16.75390625" style="6" customWidth="1"/>
    <col min="59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51" t="s">
        <v>7</v>
      </c>
      <c r="BB1" s="251"/>
      <c r="BC1" s="251"/>
      <c r="BD1" s="251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252" t="s">
        <v>316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</row>
    <row r="4" spans="1:57" ht="15.75">
      <c r="A4" s="252" t="s">
        <v>317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5.5" customHeight="1">
      <c r="A7" s="240" t="s">
        <v>15</v>
      </c>
      <c r="B7" s="241"/>
      <c r="C7" s="241"/>
      <c r="D7" s="241"/>
      <c r="E7" s="254" t="s">
        <v>330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240" t="s">
        <v>0</v>
      </c>
      <c r="B9" s="241"/>
      <c r="C9" s="241"/>
      <c r="D9" s="241"/>
      <c r="E9" s="242" t="s">
        <v>304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244" t="s">
        <v>267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</row>
    <row r="15" spans="1:57" ht="15">
      <c r="A15" s="245" t="s">
        <v>48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</row>
    <row r="16" spans="1:57" ht="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58" ht="45.75" customHeight="1">
      <c r="A17" s="20" t="s">
        <v>18</v>
      </c>
      <c r="B17" s="364" t="s">
        <v>19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5"/>
      <c r="AN17" s="279" t="s">
        <v>49</v>
      </c>
      <c r="AO17" s="281"/>
      <c r="AP17" s="48"/>
      <c r="AQ17" s="48"/>
      <c r="AR17" s="48"/>
      <c r="AS17" s="48"/>
      <c r="AT17" s="48"/>
      <c r="AU17" s="48"/>
      <c r="AV17" s="48"/>
      <c r="AW17" s="48"/>
      <c r="AX17" s="48"/>
      <c r="AY17" s="49"/>
      <c r="AZ17" s="279" t="s">
        <v>50</v>
      </c>
      <c r="BA17" s="281"/>
      <c r="BB17" s="50" t="s">
        <v>51</v>
      </c>
      <c r="BC17" s="279" t="s">
        <v>293</v>
      </c>
      <c r="BD17" s="280"/>
      <c r="BE17" s="281"/>
      <c r="BF17" s="51" t="s">
        <v>42</v>
      </c>
    </row>
    <row r="18" spans="1:58" ht="15">
      <c r="A18" s="52">
        <v>1</v>
      </c>
      <c r="B18" s="283">
        <v>2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36"/>
      <c r="AN18" s="283">
        <v>3</v>
      </c>
      <c r="AO18" s="285"/>
      <c r="AP18" s="56"/>
      <c r="AQ18" s="56"/>
      <c r="AR18" s="56"/>
      <c r="AS18" s="56"/>
      <c r="AT18" s="56"/>
      <c r="AU18" s="56"/>
      <c r="AV18" s="56"/>
      <c r="AW18" s="56"/>
      <c r="AX18" s="56"/>
      <c r="AY18" s="57"/>
      <c r="AZ18" s="283">
        <v>4</v>
      </c>
      <c r="BA18" s="285"/>
      <c r="BB18" s="54">
        <v>5</v>
      </c>
      <c r="BC18" s="283">
        <v>6</v>
      </c>
      <c r="BD18" s="284"/>
      <c r="BE18" s="285"/>
      <c r="BF18" s="30">
        <v>7</v>
      </c>
    </row>
    <row r="19" spans="1:58" ht="15">
      <c r="A19" s="52">
        <v>1</v>
      </c>
      <c r="B19" s="286" t="s">
        <v>301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60"/>
      <c r="AN19" s="283" t="s">
        <v>291</v>
      </c>
      <c r="AO19" s="336"/>
      <c r="AP19" s="56"/>
      <c r="AQ19" s="56"/>
      <c r="AR19" s="56"/>
      <c r="AS19" s="56"/>
      <c r="AT19" s="56"/>
      <c r="AU19" s="56"/>
      <c r="AV19" s="56"/>
      <c r="AW19" s="56"/>
      <c r="AX19" s="56"/>
      <c r="AY19" s="57"/>
      <c r="AZ19" s="53"/>
      <c r="BA19" s="55"/>
      <c r="BB19" s="54"/>
      <c r="BC19" s="283"/>
      <c r="BD19" s="363"/>
      <c r="BE19" s="336"/>
      <c r="BF19" s="24"/>
    </row>
    <row r="20" spans="1:58" ht="15">
      <c r="A20" s="61"/>
      <c r="B20" s="379" t="s">
        <v>54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3"/>
      <c r="AN20" s="344"/>
      <c r="AO20" s="372"/>
      <c r="AP20" s="66"/>
      <c r="AQ20" s="66"/>
      <c r="AR20" s="66"/>
      <c r="AS20" s="66"/>
      <c r="AT20" s="66"/>
      <c r="AU20" s="66"/>
      <c r="AV20" s="66"/>
      <c r="AW20" s="66"/>
      <c r="AX20" s="66"/>
      <c r="AY20" s="67"/>
      <c r="AZ20" s="344">
        <v>1</v>
      </c>
      <c r="BA20" s="372"/>
      <c r="BB20" s="68">
        <v>12</v>
      </c>
      <c r="BC20" s="373">
        <v>249.6</v>
      </c>
      <c r="BD20" s="374"/>
      <c r="BE20" s="375"/>
      <c r="BF20" s="219">
        <f>BB20*BC20</f>
        <v>2995.2</v>
      </c>
    </row>
    <row r="21" spans="1:58" ht="15">
      <c r="A21" s="61"/>
      <c r="B21" s="379" t="s">
        <v>55</v>
      </c>
      <c r="C21" s="380"/>
      <c r="D21" s="380"/>
      <c r="E21" s="380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47"/>
      <c r="AN21" s="344"/>
      <c r="AO21" s="336"/>
      <c r="AP21" s="66"/>
      <c r="AQ21" s="66"/>
      <c r="AR21" s="66"/>
      <c r="AS21" s="66"/>
      <c r="AT21" s="66"/>
      <c r="AU21" s="66"/>
      <c r="AV21" s="66"/>
      <c r="AW21" s="66"/>
      <c r="AX21" s="66"/>
      <c r="AY21" s="67"/>
      <c r="AZ21" s="64"/>
      <c r="BA21" s="70"/>
      <c r="BB21" s="70">
        <f>350*12</f>
        <v>4200</v>
      </c>
      <c r="BC21" s="373">
        <v>0.65</v>
      </c>
      <c r="BD21" s="374"/>
      <c r="BE21" s="375"/>
      <c r="BF21" s="219">
        <f>BB21*BC21</f>
        <v>2730</v>
      </c>
    </row>
    <row r="22" spans="1:58" ht="15">
      <c r="A22" s="61"/>
      <c r="B22" s="379" t="s">
        <v>56</v>
      </c>
      <c r="C22" s="380"/>
      <c r="D22" s="380"/>
      <c r="E22" s="380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47"/>
      <c r="AN22" s="344"/>
      <c r="AO22" s="372"/>
      <c r="AP22" s="66"/>
      <c r="AQ22" s="66"/>
      <c r="AR22" s="66"/>
      <c r="AS22" s="66"/>
      <c r="AT22" s="66"/>
      <c r="AU22" s="66"/>
      <c r="AV22" s="66"/>
      <c r="AW22" s="66"/>
      <c r="AX22" s="66"/>
      <c r="AY22" s="67"/>
      <c r="AZ22" s="64"/>
      <c r="BA22" s="70"/>
      <c r="BB22" s="70">
        <f>100*12</f>
        <v>1200</v>
      </c>
      <c r="BC22" s="373">
        <v>2.47</v>
      </c>
      <c r="BD22" s="374"/>
      <c r="BE22" s="375"/>
      <c r="BF22" s="219">
        <f>BB22*BC22+30.8</f>
        <v>2994.8000000000006</v>
      </c>
    </row>
    <row r="23" spans="1:58" ht="16.5" customHeight="1">
      <c r="A23" s="61"/>
      <c r="B23" s="286" t="s">
        <v>57</v>
      </c>
      <c r="C23" s="287"/>
      <c r="D23" s="287"/>
      <c r="E23" s="287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47"/>
      <c r="AN23" s="344"/>
      <c r="AO23" s="336"/>
      <c r="AP23" s="66"/>
      <c r="AQ23" s="66"/>
      <c r="AR23" s="66"/>
      <c r="AS23" s="66"/>
      <c r="AT23" s="66"/>
      <c r="AU23" s="66"/>
      <c r="AV23" s="66"/>
      <c r="AW23" s="66"/>
      <c r="AX23" s="66"/>
      <c r="AY23" s="67"/>
      <c r="AZ23" s="64"/>
      <c r="BA23" s="70"/>
      <c r="BB23" s="70" t="s">
        <v>5</v>
      </c>
      <c r="BC23" s="373" t="s">
        <v>5</v>
      </c>
      <c r="BD23" s="374"/>
      <c r="BE23" s="375"/>
      <c r="BF23" s="219" t="s">
        <v>5</v>
      </c>
    </row>
    <row r="24" spans="1:58" ht="15">
      <c r="A24" s="61"/>
      <c r="B24" s="379" t="s">
        <v>58</v>
      </c>
      <c r="C24" s="380"/>
      <c r="D24" s="380"/>
      <c r="E24" s="380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47"/>
      <c r="AN24" s="344"/>
      <c r="AO24" s="336"/>
      <c r="AP24" s="66"/>
      <c r="AQ24" s="66"/>
      <c r="AR24" s="66"/>
      <c r="AS24" s="66"/>
      <c r="AT24" s="66"/>
      <c r="AU24" s="66"/>
      <c r="AV24" s="66"/>
      <c r="AW24" s="66"/>
      <c r="AX24" s="66"/>
      <c r="AY24" s="67"/>
      <c r="AZ24" s="64"/>
      <c r="BA24" s="70"/>
      <c r="BB24" s="70" t="s">
        <v>5</v>
      </c>
      <c r="BC24" s="373" t="s">
        <v>5</v>
      </c>
      <c r="BD24" s="374"/>
      <c r="BE24" s="375"/>
      <c r="BF24" s="219" t="s">
        <v>5</v>
      </c>
    </row>
    <row r="25" spans="1:58" ht="15">
      <c r="A25" s="61"/>
      <c r="B25" s="379" t="s">
        <v>59</v>
      </c>
      <c r="C25" s="380"/>
      <c r="D25" s="380"/>
      <c r="E25" s="380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47"/>
      <c r="AN25" s="344"/>
      <c r="AO25" s="336"/>
      <c r="AP25" s="66"/>
      <c r="AQ25" s="66"/>
      <c r="AR25" s="66"/>
      <c r="AS25" s="66"/>
      <c r="AT25" s="66"/>
      <c r="AU25" s="66"/>
      <c r="AV25" s="66"/>
      <c r="AW25" s="66"/>
      <c r="AX25" s="66"/>
      <c r="AY25" s="67"/>
      <c r="AZ25" s="64"/>
      <c r="BA25" s="70"/>
      <c r="BB25" s="70" t="s">
        <v>5</v>
      </c>
      <c r="BC25" s="373" t="s">
        <v>5</v>
      </c>
      <c r="BD25" s="374"/>
      <c r="BE25" s="375"/>
      <c r="BF25" s="219" t="s">
        <v>5</v>
      </c>
    </row>
    <row r="26" spans="1:58" ht="15">
      <c r="A26" s="61"/>
      <c r="B26" s="379" t="s">
        <v>321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47"/>
      <c r="AN26" s="344"/>
      <c r="AO26" s="336"/>
      <c r="AP26" s="66"/>
      <c r="AQ26" s="66"/>
      <c r="AR26" s="66"/>
      <c r="AS26" s="66"/>
      <c r="AT26" s="66"/>
      <c r="AU26" s="66"/>
      <c r="AV26" s="66"/>
      <c r="AW26" s="66"/>
      <c r="AX26" s="66"/>
      <c r="AY26" s="67"/>
      <c r="AZ26" s="64"/>
      <c r="BA26" s="65"/>
      <c r="BB26" s="68">
        <v>12</v>
      </c>
      <c r="BC26" s="373">
        <v>1440</v>
      </c>
      <c r="BD26" s="363"/>
      <c r="BE26" s="336"/>
      <c r="BF26" s="219">
        <f>BB26*BC26</f>
        <v>17280</v>
      </c>
    </row>
    <row r="27" spans="1:58" ht="18.75" customHeight="1">
      <c r="A27" s="61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44"/>
      <c r="AO27" s="372"/>
      <c r="AP27" s="66"/>
      <c r="AQ27" s="66"/>
      <c r="AR27" s="66"/>
      <c r="AS27" s="66"/>
      <c r="AT27" s="66"/>
      <c r="AU27" s="66"/>
      <c r="AV27" s="66"/>
      <c r="AW27" s="66"/>
      <c r="AX27" s="66"/>
      <c r="AY27" s="67"/>
      <c r="AZ27" s="344"/>
      <c r="BA27" s="372"/>
      <c r="BB27" s="68"/>
      <c r="BC27" s="373"/>
      <c r="BD27" s="374"/>
      <c r="BE27" s="375"/>
      <c r="BF27" s="24"/>
    </row>
    <row r="28" spans="1:58" ht="18.75" customHeight="1">
      <c r="A28" s="6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8"/>
      <c r="AN28" s="64"/>
      <c r="AO28" s="65"/>
      <c r="AP28" s="66"/>
      <c r="AQ28" s="66"/>
      <c r="AR28" s="66"/>
      <c r="AS28" s="66"/>
      <c r="AT28" s="66"/>
      <c r="AU28" s="66"/>
      <c r="AV28" s="66"/>
      <c r="AW28" s="66"/>
      <c r="AX28" s="66"/>
      <c r="AY28" s="67"/>
      <c r="AZ28" s="64"/>
      <c r="BA28" s="65"/>
      <c r="BB28" s="68"/>
      <c r="BC28" s="69"/>
      <c r="BD28" s="205"/>
      <c r="BE28" s="206"/>
      <c r="BF28" s="24"/>
    </row>
    <row r="29" spans="1:58" ht="15">
      <c r="A29" s="73"/>
      <c r="B29" s="376" t="s">
        <v>29</v>
      </c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8"/>
      <c r="AN29" s="317" t="s">
        <v>5</v>
      </c>
      <c r="AO29" s="317"/>
      <c r="AP29" s="66"/>
      <c r="AQ29" s="66"/>
      <c r="AR29" s="66"/>
      <c r="AS29" s="66"/>
      <c r="AT29" s="66"/>
      <c r="AU29" s="66"/>
      <c r="AV29" s="66"/>
      <c r="AW29" s="66"/>
      <c r="AX29" s="66"/>
      <c r="AY29" s="67"/>
      <c r="AZ29" s="317" t="s">
        <v>5</v>
      </c>
      <c r="BA29" s="317"/>
      <c r="BB29" s="68" t="s">
        <v>5</v>
      </c>
      <c r="BC29" s="373" t="s">
        <v>5</v>
      </c>
      <c r="BD29" s="374"/>
      <c r="BE29" s="375"/>
      <c r="BF29" s="75">
        <v>26000</v>
      </c>
    </row>
    <row r="30" spans="1:58" ht="15">
      <c r="A30" s="73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7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188"/>
    </row>
    <row r="31" spans="1:57" ht="1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</row>
    <row r="32" spans="1:57" ht="1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1"/>
      <c r="BC32" s="92"/>
      <c r="BD32" s="93"/>
      <c r="BE32" s="93"/>
    </row>
    <row r="33" spans="1:57" ht="1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</row>
    <row r="34" spans="1:57" ht="15">
      <c r="A34" s="245" t="s">
        <v>71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</row>
    <row r="35" spans="1:57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64.5" customHeight="1">
      <c r="A36" s="46" t="s">
        <v>18</v>
      </c>
      <c r="B36" s="364" t="s">
        <v>19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6"/>
      <c r="Z36" s="48"/>
      <c r="AA36" s="48"/>
      <c r="AB36" s="48"/>
      <c r="AC36" s="48"/>
      <c r="AD36" s="49"/>
      <c r="AE36" s="94" t="s">
        <v>49</v>
      </c>
      <c r="AF36" s="95"/>
      <c r="AG36" s="95"/>
      <c r="AH36" s="95"/>
      <c r="AI36" s="95"/>
      <c r="AJ36" s="95"/>
      <c r="AK36" s="95"/>
      <c r="AL36" s="95"/>
      <c r="AM36" s="95"/>
      <c r="AN36" s="367" t="s">
        <v>49</v>
      </c>
      <c r="AO36" s="368"/>
      <c r="AP36" s="95"/>
      <c r="AQ36" s="96"/>
      <c r="AR36" s="94" t="s">
        <v>72</v>
      </c>
      <c r="AS36" s="48"/>
      <c r="AT36" s="48"/>
      <c r="AU36" s="48"/>
      <c r="AV36" s="48"/>
      <c r="AW36" s="48"/>
      <c r="AX36" s="48"/>
      <c r="AY36" s="48"/>
      <c r="AZ36" s="48"/>
      <c r="BA36" s="97" t="s">
        <v>73</v>
      </c>
      <c r="BB36" s="98" t="s">
        <v>292</v>
      </c>
      <c r="BC36" s="279" t="s">
        <v>75</v>
      </c>
      <c r="BD36" s="280"/>
      <c r="BE36" s="281"/>
    </row>
    <row r="37" spans="1:57" ht="15">
      <c r="A37" s="53">
        <v>1</v>
      </c>
      <c r="B37" s="369">
        <v>2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1"/>
      <c r="Z37" s="102"/>
      <c r="AA37" s="102"/>
      <c r="AB37" s="102"/>
      <c r="AC37" s="102"/>
      <c r="AD37" s="103"/>
      <c r="AE37" s="104">
        <v>3</v>
      </c>
      <c r="AF37" s="102"/>
      <c r="AG37" s="102"/>
      <c r="AH37" s="102"/>
      <c r="AI37" s="102"/>
      <c r="AJ37" s="102"/>
      <c r="AK37" s="102"/>
      <c r="AL37" s="102"/>
      <c r="AM37" s="102"/>
      <c r="AN37" s="369">
        <v>3</v>
      </c>
      <c r="AO37" s="371"/>
      <c r="AP37" s="102"/>
      <c r="AQ37" s="103"/>
      <c r="AR37" s="104">
        <v>4</v>
      </c>
      <c r="AS37" s="102"/>
      <c r="AT37" s="102"/>
      <c r="AU37" s="102"/>
      <c r="AV37" s="102"/>
      <c r="AW37" s="102"/>
      <c r="AX37" s="102"/>
      <c r="AY37" s="102"/>
      <c r="AZ37" s="102"/>
      <c r="BA37" s="105">
        <v>4</v>
      </c>
      <c r="BB37" s="99">
        <v>5</v>
      </c>
      <c r="BC37" s="369">
        <v>6</v>
      </c>
      <c r="BD37" s="370"/>
      <c r="BE37" s="371"/>
    </row>
    <row r="38" spans="1:57" ht="28.5" customHeight="1">
      <c r="A38" s="106" t="s">
        <v>83</v>
      </c>
      <c r="B38" s="352" t="s">
        <v>307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1"/>
      <c r="Z38" s="48"/>
      <c r="AA38" s="48"/>
      <c r="AB38" s="48"/>
      <c r="AC38" s="48"/>
      <c r="AD38" s="49"/>
      <c r="AE38" s="107"/>
      <c r="AF38" s="108"/>
      <c r="AG38" s="108"/>
      <c r="AH38" s="108"/>
      <c r="AI38" s="108"/>
      <c r="AJ38" s="108"/>
      <c r="AK38" s="108"/>
      <c r="AL38" s="108"/>
      <c r="AM38" s="108"/>
      <c r="AN38" s="355" t="s">
        <v>85</v>
      </c>
      <c r="AO38" s="362"/>
      <c r="AP38" s="108"/>
      <c r="AQ38" s="109"/>
      <c r="AR38" s="110"/>
      <c r="AS38" s="111"/>
      <c r="AT38" s="111"/>
      <c r="AU38" s="111"/>
      <c r="AV38" s="111"/>
      <c r="AW38" s="111"/>
      <c r="AX38" s="111"/>
      <c r="AY38" s="111"/>
      <c r="AZ38" s="111"/>
      <c r="BA38" s="112">
        <v>1000</v>
      </c>
      <c r="BB38" s="182">
        <f>BC38/BA38</f>
        <v>107.4</v>
      </c>
      <c r="BC38" s="258">
        <v>107400</v>
      </c>
      <c r="BD38" s="363"/>
      <c r="BE38" s="336"/>
    </row>
    <row r="39" spans="1:57" ht="17.25" customHeight="1">
      <c r="A39" s="106"/>
      <c r="B39" s="352" t="s">
        <v>86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4"/>
      <c r="Z39" s="48"/>
      <c r="AA39" s="48"/>
      <c r="AB39" s="48"/>
      <c r="AC39" s="48"/>
      <c r="AD39" s="49"/>
      <c r="AE39" s="107"/>
      <c r="AF39" s="108"/>
      <c r="AG39" s="108"/>
      <c r="AH39" s="108"/>
      <c r="AI39" s="108"/>
      <c r="AJ39" s="108"/>
      <c r="AK39" s="108"/>
      <c r="AL39" s="108"/>
      <c r="AM39" s="108"/>
      <c r="AN39" s="355"/>
      <c r="AO39" s="362"/>
      <c r="AP39" s="108"/>
      <c r="AQ39" s="109"/>
      <c r="AR39" s="110"/>
      <c r="AS39" s="111"/>
      <c r="AT39" s="111"/>
      <c r="AU39" s="111"/>
      <c r="AV39" s="111"/>
      <c r="AW39" s="111"/>
      <c r="AX39" s="111"/>
      <c r="AY39" s="111"/>
      <c r="AZ39" s="111"/>
      <c r="BA39" s="112"/>
      <c r="BB39" s="182"/>
      <c r="BC39" s="258"/>
      <c r="BD39" s="363"/>
      <c r="BE39" s="336"/>
    </row>
    <row r="40" spans="1:57" ht="17.25" customHeight="1">
      <c r="A40" s="106"/>
      <c r="B40" s="352" t="s">
        <v>87</v>
      </c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1"/>
      <c r="Z40" s="48"/>
      <c r="AA40" s="48"/>
      <c r="AB40" s="48"/>
      <c r="AC40" s="48"/>
      <c r="AD40" s="49"/>
      <c r="AE40" s="107"/>
      <c r="AF40" s="108"/>
      <c r="AG40" s="108"/>
      <c r="AH40" s="108"/>
      <c r="AI40" s="108"/>
      <c r="AJ40" s="108"/>
      <c r="AK40" s="108"/>
      <c r="AL40" s="108"/>
      <c r="AM40" s="108"/>
      <c r="AN40" s="355"/>
      <c r="AO40" s="362"/>
      <c r="AP40" s="108"/>
      <c r="AQ40" s="109"/>
      <c r="AR40" s="110"/>
      <c r="AS40" s="111"/>
      <c r="AT40" s="111"/>
      <c r="AU40" s="111"/>
      <c r="AV40" s="111"/>
      <c r="AW40" s="111"/>
      <c r="AX40" s="111"/>
      <c r="AY40" s="111"/>
      <c r="AZ40" s="111"/>
      <c r="BA40" s="112"/>
      <c r="BB40" s="113"/>
      <c r="BC40" s="258"/>
      <c r="BD40" s="363"/>
      <c r="BE40" s="336"/>
    </row>
    <row r="41" spans="1:57" ht="41.25" customHeight="1">
      <c r="A41" s="106" t="s">
        <v>88</v>
      </c>
      <c r="B41" s="352" t="s">
        <v>308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4"/>
      <c r="Z41" s="48"/>
      <c r="AA41" s="48"/>
      <c r="AB41" s="48"/>
      <c r="AC41" s="48"/>
      <c r="AD41" s="49"/>
      <c r="AE41" s="107" t="s">
        <v>92</v>
      </c>
      <c r="AF41" s="108"/>
      <c r="AG41" s="108"/>
      <c r="AH41" s="108"/>
      <c r="AI41" s="108"/>
      <c r="AJ41" s="108"/>
      <c r="AK41" s="108"/>
      <c r="AL41" s="108"/>
      <c r="AM41" s="108"/>
      <c r="AN41" s="355" t="s">
        <v>5</v>
      </c>
      <c r="AO41" s="356"/>
      <c r="AP41" s="108"/>
      <c r="AQ41" s="109"/>
      <c r="AR41" s="110">
        <v>2541</v>
      </c>
      <c r="AS41" s="111"/>
      <c r="AT41" s="111"/>
      <c r="AU41" s="111"/>
      <c r="AV41" s="111"/>
      <c r="AW41" s="111"/>
      <c r="AX41" s="111"/>
      <c r="AY41" s="111"/>
      <c r="AZ41" s="111"/>
      <c r="BA41" s="112" t="s">
        <v>5</v>
      </c>
      <c r="BB41" s="113" t="s">
        <v>5</v>
      </c>
      <c r="BC41" s="258">
        <v>300</v>
      </c>
      <c r="BD41" s="259"/>
      <c r="BE41" s="260"/>
    </row>
    <row r="42" spans="1:57" ht="42.75" customHeight="1">
      <c r="A42" s="177" t="s">
        <v>90</v>
      </c>
      <c r="B42" s="347" t="s">
        <v>309</v>
      </c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9"/>
      <c r="Z42" s="169"/>
      <c r="AA42" s="169"/>
      <c r="AB42" s="169"/>
      <c r="AC42" s="169"/>
      <c r="AD42" s="169"/>
      <c r="AE42" s="178"/>
      <c r="AF42" s="178"/>
      <c r="AG42" s="178"/>
      <c r="AH42" s="178"/>
      <c r="AI42" s="178"/>
      <c r="AJ42" s="178"/>
      <c r="AK42" s="178"/>
      <c r="AL42" s="178"/>
      <c r="AM42" s="178"/>
      <c r="AN42" s="358"/>
      <c r="AO42" s="359"/>
      <c r="AP42" s="108"/>
      <c r="AQ42" s="109"/>
      <c r="AR42" s="110"/>
      <c r="AS42" s="111"/>
      <c r="AT42" s="111"/>
      <c r="AU42" s="111"/>
      <c r="AV42" s="111"/>
      <c r="AW42" s="111"/>
      <c r="AX42" s="111"/>
      <c r="AY42" s="111"/>
      <c r="AZ42" s="111"/>
      <c r="BA42" s="112"/>
      <c r="BB42" s="113"/>
      <c r="BC42" s="258">
        <v>22400</v>
      </c>
      <c r="BD42" s="259"/>
      <c r="BE42" s="260"/>
    </row>
    <row r="43" spans="1:57" ht="42.75" customHeight="1">
      <c r="A43" s="196"/>
      <c r="B43" s="286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8"/>
      <c r="Z43" s="169"/>
      <c r="AA43" s="169"/>
      <c r="AB43" s="169"/>
      <c r="AC43" s="169"/>
      <c r="AD43" s="169"/>
      <c r="AE43" s="178"/>
      <c r="AF43" s="178"/>
      <c r="AG43" s="178"/>
      <c r="AH43" s="178"/>
      <c r="AI43" s="178"/>
      <c r="AJ43" s="178"/>
      <c r="AK43" s="178"/>
      <c r="AL43" s="178"/>
      <c r="AM43" s="178"/>
      <c r="AN43" s="194"/>
      <c r="AO43" s="195"/>
      <c r="AP43" s="108"/>
      <c r="AQ43" s="109"/>
      <c r="AR43" s="110"/>
      <c r="AS43" s="111"/>
      <c r="AT43" s="111"/>
      <c r="AU43" s="111"/>
      <c r="AV43" s="111"/>
      <c r="AW43" s="111"/>
      <c r="AX43" s="111"/>
      <c r="AY43" s="111"/>
      <c r="AZ43" s="111"/>
      <c r="BA43" s="112"/>
      <c r="BB43" s="113"/>
      <c r="BC43" s="258"/>
      <c r="BD43" s="259"/>
      <c r="BE43" s="260"/>
    </row>
    <row r="44" spans="1:57" ht="42.75" customHeight="1">
      <c r="A44" s="196"/>
      <c r="B44" s="286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8"/>
      <c r="Z44" s="169"/>
      <c r="AA44" s="169"/>
      <c r="AB44" s="169"/>
      <c r="AC44" s="169"/>
      <c r="AD44" s="169"/>
      <c r="AE44" s="178"/>
      <c r="AF44" s="178"/>
      <c r="AG44" s="178"/>
      <c r="AH44" s="178"/>
      <c r="AI44" s="178"/>
      <c r="AJ44" s="178"/>
      <c r="AK44" s="178"/>
      <c r="AL44" s="178"/>
      <c r="AM44" s="178"/>
      <c r="AN44" s="194"/>
      <c r="AO44" s="195"/>
      <c r="AP44" s="108"/>
      <c r="AQ44" s="109"/>
      <c r="AR44" s="110"/>
      <c r="AS44" s="111"/>
      <c r="AT44" s="111"/>
      <c r="AU44" s="111"/>
      <c r="AV44" s="111"/>
      <c r="AW44" s="111"/>
      <c r="AX44" s="111"/>
      <c r="AY44" s="111"/>
      <c r="AZ44" s="111"/>
      <c r="BA44" s="112"/>
      <c r="BB44" s="113"/>
      <c r="BC44" s="258"/>
      <c r="BD44" s="259"/>
      <c r="BE44" s="260"/>
    </row>
    <row r="45" spans="1:57" ht="42.75" customHeight="1">
      <c r="A45" s="196"/>
      <c r="B45" s="286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8"/>
      <c r="Z45" s="169"/>
      <c r="AA45" s="169"/>
      <c r="AB45" s="169"/>
      <c r="AC45" s="169"/>
      <c r="AD45" s="169"/>
      <c r="AE45" s="178"/>
      <c r="AF45" s="178"/>
      <c r="AG45" s="178"/>
      <c r="AH45" s="178"/>
      <c r="AI45" s="178"/>
      <c r="AJ45" s="178"/>
      <c r="AK45" s="178"/>
      <c r="AL45" s="178"/>
      <c r="AM45" s="178"/>
      <c r="AN45" s="194"/>
      <c r="AO45" s="195"/>
      <c r="AP45" s="108"/>
      <c r="AQ45" s="109"/>
      <c r="AR45" s="110"/>
      <c r="AS45" s="111"/>
      <c r="AT45" s="111"/>
      <c r="AU45" s="111"/>
      <c r="AV45" s="111"/>
      <c r="AW45" s="111"/>
      <c r="AX45" s="111"/>
      <c r="AY45" s="111"/>
      <c r="AZ45" s="111"/>
      <c r="BA45" s="112"/>
      <c r="BB45" s="113"/>
      <c r="BC45" s="258"/>
      <c r="BD45" s="259"/>
      <c r="BE45" s="260"/>
    </row>
    <row r="46" spans="1:57" ht="39" customHeight="1">
      <c r="A46" s="196"/>
      <c r="B46" s="286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8"/>
      <c r="Z46" s="169"/>
      <c r="AA46" s="169"/>
      <c r="AB46" s="169"/>
      <c r="AC46" s="169"/>
      <c r="AD46" s="169"/>
      <c r="AE46" s="178"/>
      <c r="AF46" s="178"/>
      <c r="AG46" s="178"/>
      <c r="AH46" s="178"/>
      <c r="AI46" s="178"/>
      <c r="AJ46" s="178"/>
      <c r="AK46" s="178"/>
      <c r="AL46" s="178"/>
      <c r="AM46" s="178"/>
      <c r="AN46" s="194"/>
      <c r="AO46" s="195"/>
      <c r="AP46" s="108"/>
      <c r="AQ46" s="109"/>
      <c r="AR46" s="110"/>
      <c r="AS46" s="111"/>
      <c r="AT46" s="111"/>
      <c r="AU46" s="111"/>
      <c r="AV46" s="111"/>
      <c r="AW46" s="111"/>
      <c r="AX46" s="111"/>
      <c r="AY46" s="111"/>
      <c r="AZ46" s="111"/>
      <c r="BA46" s="112"/>
      <c r="BB46" s="113"/>
      <c r="BC46" s="258"/>
      <c r="BD46" s="259"/>
      <c r="BE46" s="260"/>
    </row>
    <row r="47" spans="1:57" ht="39.75" customHeight="1">
      <c r="A47" s="196"/>
      <c r="B47" s="286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8"/>
      <c r="Z47" s="169"/>
      <c r="AA47" s="169"/>
      <c r="AB47" s="169"/>
      <c r="AC47" s="169"/>
      <c r="AD47" s="169"/>
      <c r="AE47" s="178"/>
      <c r="AF47" s="178"/>
      <c r="AG47" s="178"/>
      <c r="AH47" s="178"/>
      <c r="AI47" s="178"/>
      <c r="AJ47" s="178"/>
      <c r="AK47" s="178"/>
      <c r="AL47" s="178"/>
      <c r="AM47" s="178"/>
      <c r="AN47" s="194"/>
      <c r="AO47" s="195"/>
      <c r="AP47" s="108"/>
      <c r="AQ47" s="109"/>
      <c r="AR47" s="110"/>
      <c r="AS47" s="111"/>
      <c r="AT47" s="111"/>
      <c r="AU47" s="111"/>
      <c r="AV47" s="111"/>
      <c r="AW47" s="111"/>
      <c r="AX47" s="111"/>
      <c r="AY47" s="111"/>
      <c r="AZ47" s="111"/>
      <c r="BA47" s="112"/>
      <c r="BB47" s="113"/>
      <c r="BC47" s="258"/>
      <c r="BD47" s="259"/>
      <c r="BE47" s="260"/>
    </row>
    <row r="48" spans="1:57" ht="15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114" t="s">
        <v>29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350" t="s">
        <v>5</v>
      </c>
      <c r="AO48" s="351"/>
      <c r="AP48" s="115"/>
      <c r="AQ48" s="115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 t="s">
        <v>5</v>
      </c>
      <c r="BB48" s="116" t="s">
        <v>5</v>
      </c>
      <c r="BC48" s="276">
        <f>SUM(BC38:BE43)+BC44+BC45+BC46+BC47</f>
        <v>130100</v>
      </c>
      <c r="BD48" s="277"/>
      <c r="BE48" s="278"/>
    </row>
    <row r="49" spans="1:57" ht="1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117"/>
      <c r="BD49" s="117"/>
      <c r="BE49" s="117"/>
    </row>
    <row r="50" spans="1:57" ht="1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117"/>
      <c r="BD50" s="117"/>
      <c r="BE50" s="117"/>
    </row>
    <row r="51" spans="1:57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5">
      <c r="A52" s="245" t="s">
        <v>100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</row>
    <row r="53" spans="1:57" ht="15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</row>
    <row r="54" spans="1:57" ht="49.5" customHeight="1">
      <c r="A54" s="20" t="s">
        <v>64</v>
      </c>
      <c r="B54" s="280" t="s">
        <v>19</v>
      </c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1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272" t="s">
        <v>101</v>
      </c>
      <c r="AO54" s="357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47" t="s">
        <v>102</v>
      </c>
      <c r="BB54" s="50" t="s">
        <v>295</v>
      </c>
      <c r="BC54" s="279" t="s">
        <v>104</v>
      </c>
      <c r="BD54" s="280"/>
      <c r="BE54" s="281"/>
    </row>
    <row r="55" spans="1:57" ht="15">
      <c r="A55" s="52">
        <v>1</v>
      </c>
      <c r="B55" s="284">
        <v>2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5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283">
        <v>3</v>
      </c>
      <c r="AO55" s="336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5">
        <v>4</v>
      </c>
      <c r="BB55" s="54">
        <v>5</v>
      </c>
      <c r="BC55" s="283">
        <v>6</v>
      </c>
      <c r="BD55" s="284"/>
      <c r="BE55" s="285"/>
    </row>
    <row r="56" spans="1:57" ht="36.75" customHeight="1">
      <c r="A56" s="52"/>
      <c r="B56" s="307" t="s">
        <v>268</v>
      </c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9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283"/>
      <c r="AO56" s="336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5"/>
      <c r="BB56" s="54"/>
      <c r="BC56" s="289">
        <v>14970</v>
      </c>
      <c r="BD56" s="310"/>
      <c r="BE56" s="311"/>
    </row>
    <row r="57" spans="1:57" ht="15">
      <c r="A57" s="52"/>
      <c r="B57" s="307" t="s">
        <v>109</v>
      </c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40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283"/>
      <c r="AO57" s="336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5">
        <v>8</v>
      </c>
      <c r="BB57" s="54">
        <v>1471</v>
      </c>
      <c r="BC57" s="289"/>
      <c r="BD57" s="310"/>
      <c r="BE57" s="311"/>
    </row>
    <row r="58" spans="1:57" ht="15">
      <c r="A58" s="52"/>
      <c r="B58" s="307" t="s">
        <v>294</v>
      </c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40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283"/>
      <c r="AO58" s="336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5">
        <v>8</v>
      </c>
      <c r="BB58" s="54">
        <v>400</v>
      </c>
      <c r="BC58" s="289"/>
      <c r="BD58" s="310"/>
      <c r="BE58" s="311"/>
    </row>
    <row r="59" spans="1:57" ht="34.5" customHeight="1">
      <c r="A59" s="52"/>
      <c r="B59" s="321" t="s">
        <v>269</v>
      </c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3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3"/>
      <c r="AO59" s="60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5"/>
      <c r="BB59" s="54"/>
      <c r="BC59" s="289">
        <v>3300</v>
      </c>
      <c r="BD59" s="310"/>
      <c r="BE59" s="311"/>
    </row>
    <row r="60" spans="1:57" ht="24.75" customHeight="1">
      <c r="A60" s="52"/>
      <c r="B60" s="321" t="s">
        <v>107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3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283"/>
      <c r="AO60" s="285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5">
        <v>8</v>
      </c>
      <c r="BB60" s="183">
        <f>BC60/8</f>
        <v>412.5</v>
      </c>
      <c r="BC60" s="289">
        <v>3300</v>
      </c>
      <c r="BD60" s="310"/>
      <c r="BE60" s="311"/>
    </row>
    <row r="61" spans="1:57" ht="15" customHeight="1">
      <c r="A61" s="83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3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344"/>
      <c r="AO61" s="336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5"/>
      <c r="BB61" s="70"/>
      <c r="BC61" s="314"/>
      <c r="BD61" s="315"/>
      <c r="BE61" s="316"/>
    </row>
    <row r="62" spans="1:57" ht="31.5" customHeight="1">
      <c r="A62" s="83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3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344"/>
      <c r="AO62" s="336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5"/>
      <c r="BB62" s="70"/>
      <c r="BC62" s="314"/>
      <c r="BD62" s="315"/>
      <c r="BE62" s="316"/>
    </row>
    <row r="63" spans="1:57" ht="31.5" customHeight="1">
      <c r="A63" s="83"/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3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344"/>
      <c r="AO63" s="336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5"/>
      <c r="BB63" s="70"/>
      <c r="BC63" s="314"/>
      <c r="BD63" s="315"/>
      <c r="BE63" s="316"/>
    </row>
    <row r="64" spans="1:57" ht="31.5" customHeight="1">
      <c r="A64" s="83"/>
      <c r="B64" s="341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3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317"/>
      <c r="AO64" s="317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314"/>
      <c r="BD64" s="315"/>
      <c r="BE64" s="316"/>
    </row>
    <row r="65" spans="1:57" ht="31.5" customHeight="1">
      <c r="A65" s="83"/>
      <c r="B65" s="341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3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317"/>
      <c r="AO65" s="317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0"/>
      <c r="BB65" s="70"/>
      <c r="BC65" s="314"/>
      <c r="BD65" s="315"/>
      <c r="BE65" s="316"/>
    </row>
    <row r="66" spans="1:57" ht="1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90" t="s">
        <v>29</v>
      </c>
      <c r="BC66" s="318">
        <f>BC56+BC59+BC61+BC62+BC63+BC64+BC65</f>
        <v>18270</v>
      </c>
      <c r="BD66" s="319"/>
      <c r="BE66" s="320"/>
    </row>
    <row r="67" spans="1:57" ht="1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1"/>
      <c r="BD67" s="91"/>
      <c r="BE67" s="91"/>
    </row>
    <row r="68" spans="1:57" ht="15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1"/>
      <c r="BD68" s="91"/>
      <c r="BE68" s="91"/>
    </row>
    <row r="69" spans="1:57" ht="15">
      <c r="A69" s="245" t="s">
        <v>124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</row>
    <row r="70" spans="1:57" ht="15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</row>
    <row r="71" spans="1:57" ht="48" customHeight="1">
      <c r="A71" s="20" t="s">
        <v>18</v>
      </c>
      <c r="B71" s="272" t="s">
        <v>19</v>
      </c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312" t="s">
        <v>125</v>
      </c>
      <c r="AO71" s="313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 t="s">
        <v>126</v>
      </c>
      <c r="BB71" s="48" t="s">
        <v>296</v>
      </c>
      <c r="BC71" s="279" t="s">
        <v>128</v>
      </c>
      <c r="BD71" s="280"/>
      <c r="BE71" s="281"/>
    </row>
    <row r="72" spans="1:57" ht="15">
      <c r="A72" s="52">
        <v>1</v>
      </c>
      <c r="B72" s="282">
        <v>2</v>
      </c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282">
        <v>3</v>
      </c>
      <c r="AO72" s="337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5">
        <v>4</v>
      </c>
      <c r="BB72" s="54">
        <v>5</v>
      </c>
      <c r="BC72" s="283">
        <v>6</v>
      </c>
      <c r="BD72" s="284"/>
      <c r="BE72" s="285"/>
    </row>
    <row r="73" spans="1:57" ht="15">
      <c r="A73" s="20">
        <v>1</v>
      </c>
      <c r="B73" s="345" t="s">
        <v>270</v>
      </c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346"/>
      <c r="AO73" s="346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184">
        <v>8</v>
      </c>
      <c r="BB73" s="183">
        <v>1105.31</v>
      </c>
      <c r="BC73" s="289">
        <v>8850</v>
      </c>
      <c r="BD73" s="310"/>
      <c r="BE73" s="311"/>
    </row>
    <row r="74" spans="1:57" ht="19.5" customHeight="1">
      <c r="A74" s="61"/>
      <c r="B74" s="327" t="s">
        <v>326</v>
      </c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346"/>
      <c r="AO74" s="346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9"/>
      <c r="BB74" s="185"/>
      <c r="BC74" s="328">
        <v>4900</v>
      </c>
      <c r="BD74" s="329"/>
      <c r="BE74" s="330"/>
    </row>
    <row r="75" spans="1:57" ht="30.75" customHeight="1">
      <c r="A75" s="52"/>
      <c r="B75" s="331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334"/>
      <c r="AO75" s="335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5"/>
      <c r="BB75" s="54"/>
      <c r="BC75" s="283"/>
      <c r="BD75" s="284"/>
      <c r="BE75" s="285"/>
    </row>
    <row r="76" spans="1:57" ht="30.75" customHeight="1">
      <c r="A76" s="52"/>
      <c r="B76" s="331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3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282"/>
      <c r="AO76" s="28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282"/>
      <c r="BD76" s="282"/>
      <c r="BE76" s="282"/>
    </row>
    <row r="77" spans="1:57" ht="36" customHeight="1">
      <c r="A77" s="52"/>
      <c r="B77" s="331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3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282"/>
      <c r="AO77" s="28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282"/>
      <c r="BD77" s="282"/>
      <c r="BE77" s="282"/>
    </row>
    <row r="78" spans="1:57" ht="15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130"/>
      <c r="AT78" s="131" t="s">
        <v>29</v>
      </c>
      <c r="AU78" s="130"/>
      <c r="AV78" s="130"/>
      <c r="AW78" s="130"/>
      <c r="AX78" s="130"/>
      <c r="AY78" s="130"/>
      <c r="AZ78" s="130"/>
      <c r="BB78" s="132" t="s">
        <v>29</v>
      </c>
      <c r="BC78" s="324">
        <f>BC73+BC74+BC75+BC76+BC77</f>
        <v>13750</v>
      </c>
      <c r="BD78" s="325"/>
      <c r="BE78" s="326"/>
    </row>
    <row r="79" spans="1:57" ht="15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130"/>
      <c r="AT79" s="131"/>
      <c r="AU79" s="130"/>
      <c r="AV79" s="130"/>
      <c r="AW79" s="130"/>
      <c r="AX79" s="130"/>
      <c r="AY79" s="130"/>
      <c r="AZ79" s="130"/>
      <c r="BB79" s="132"/>
      <c r="BC79" s="92"/>
      <c r="BD79" s="92"/>
      <c r="BE79" s="92"/>
    </row>
    <row r="80" spans="1:57" ht="15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130"/>
      <c r="AT80" s="131"/>
      <c r="AU80" s="130"/>
      <c r="AV80" s="130"/>
      <c r="AW80" s="130"/>
      <c r="AX80" s="130"/>
      <c r="AY80" s="130"/>
      <c r="AZ80" s="130"/>
      <c r="BB80" s="132"/>
      <c r="BC80" s="92"/>
      <c r="BD80" s="92"/>
      <c r="BE80" s="92"/>
    </row>
    <row r="81" spans="1:58" ht="15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130"/>
      <c r="AT81" s="131"/>
      <c r="AU81" s="130"/>
      <c r="AV81" s="130"/>
      <c r="AW81" s="130"/>
      <c r="AX81" s="130"/>
      <c r="AY81" s="130"/>
      <c r="AZ81" s="130"/>
      <c r="BB81" s="132"/>
      <c r="BC81" s="200"/>
      <c r="BD81" s="200"/>
      <c r="BE81" s="200"/>
      <c r="BF81" s="200"/>
    </row>
    <row r="82" spans="1:58" ht="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200"/>
      <c r="BD82" s="200"/>
      <c r="BE82" s="200"/>
      <c r="BF82" s="200"/>
    </row>
    <row r="84" spans="1:54" ht="15.75">
      <c r="A84" s="28" t="s">
        <v>1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</row>
    <row r="85" spans="1:54" ht="15.75">
      <c r="A85" s="28" t="s">
        <v>2</v>
      </c>
      <c r="B85" s="28"/>
      <c r="C85" s="28"/>
      <c r="D85" s="28"/>
      <c r="E85" s="174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24" t="s">
        <v>329</v>
      </c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8"/>
    </row>
    <row r="86" spans="1:54" ht="15.75">
      <c r="A86" s="28"/>
      <c r="B86" s="28"/>
      <c r="C86" s="28"/>
      <c r="D86" s="28"/>
      <c r="E86" s="175" t="s">
        <v>242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25" t="s">
        <v>243</v>
      </c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8"/>
    </row>
    <row r="87" spans="1:54" ht="15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</row>
    <row r="88" spans="1:54" ht="15.75">
      <c r="A88" s="28" t="s">
        <v>244</v>
      </c>
      <c r="B88" s="28"/>
      <c r="C88" s="28"/>
      <c r="D88" s="28"/>
      <c r="E88" s="174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24" t="s">
        <v>325</v>
      </c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8"/>
    </row>
    <row r="89" spans="1:54" ht="15.75">
      <c r="A89" s="28" t="s">
        <v>2</v>
      </c>
      <c r="B89" s="28"/>
      <c r="C89" s="28"/>
      <c r="D89" s="28"/>
      <c r="E89" s="175" t="s">
        <v>242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25" t="s">
        <v>243</v>
      </c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8"/>
    </row>
    <row r="90" spans="1:54" ht="15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</row>
    <row r="91" spans="1:54" ht="15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</row>
    <row r="92" spans="1:54" ht="15.75">
      <c r="A92" s="28" t="s">
        <v>245</v>
      </c>
      <c r="B92" s="28"/>
      <c r="C92" s="28"/>
      <c r="D92" s="174" t="s">
        <v>298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174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24" t="s">
        <v>299</v>
      </c>
      <c r="BB92" s="224"/>
    </row>
    <row r="93" spans="1:54" ht="15.75">
      <c r="A93" s="28"/>
      <c r="B93" s="28"/>
      <c r="C93" s="28"/>
      <c r="D93" s="28" t="s">
        <v>246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 t="s">
        <v>242</v>
      </c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25" t="s">
        <v>243</v>
      </c>
      <c r="BB93" s="225"/>
    </row>
  </sheetData>
  <sheetProtection/>
  <mergeCells count="153">
    <mergeCell ref="A15:BE15"/>
    <mergeCell ref="A7:D7"/>
    <mergeCell ref="E7:BA7"/>
    <mergeCell ref="A9:D9"/>
    <mergeCell ref="E9:BA9"/>
    <mergeCell ref="B17:AM17"/>
    <mergeCell ref="B18:AM18"/>
    <mergeCell ref="AN18:AO18"/>
    <mergeCell ref="AZ18:BA18"/>
    <mergeCell ref="BC65:BE65"/>
    <mergeCell ref="AN57:AO57"/>
    <mergeCell ref="AN58:AO58"/>
    <mergeCell ref="BC62:BE62"/>
    <mergeCell ref="A52:BE52"/>
    <mergeCell ref="BC58:BE58"/>
    <mergeCell ref="BC56:BE56"/>
    <mergeCell ref="BA1:BD1"/>
    <mergeCell ref="A3:BE3"/>
    <mergeCell ref="A4:BE4"/>
    <mergeCell ref="AP5:AY5"/>
    <mergeCell ref="BC18:BE18"/>
    <mergeCell ref="E12:BA12"/>
    <mergeCell ref="A14:BE14"/>
    <mergeCell ref="AN17:AO17"/>
    <mergeCell ref="AZ17:BA17"/>
    <mergeCell ref="BC17:BE17"/>
    <mergeCell ref="B19:Y19"/>
    <mergeCell ref="AN19:AO19"/>
    <mergeCell ref="BC19:BE19"/>
    <mergeCell ref="B20:AM20"/>
    <mergeCell ref="AN20:AO20"/>
    <mergeCell ref="AZ20:BA20"/>
    <mergeCell ref="BC20:BE20"/>
    <mergeCell ref="B21:Y21"/>
    <mergeCell ref="AN21:AO21"/>
    <mergeCell ref="BC21:BE21"/>
    <mergeCell ref="B22:Y22"/>
    <mergeCell ref="AN22:AO22"/>
    <mergeCell ref="BC22:BE22"/>
    <mergeCell ref="B23:Y23"/>
    <mergeCell ref="AN23:AO23"/>
    <mergeCell ref="BC23:BE23"/>
    <mergeCell ref="B24:Y24"/>
    <mergeCell ref="AN24:AO24"/>
    <mergeCell ref="BC24:BE24"/>
    <mergeCell ref="B25:Y25"/>
    <mergeCell ref="AN25:AO25"/>
    <mergeCell ref="BC25:BE25"/>
    <mergeCell ref="B26:Y26"/>
    <mergeCell ref="AN26:AO26"/>
    <mergeCell ref="BC26:BE26"/>
    <mergeCell ref="A34:BE34"/>
    <mergeCell ref="B27:AM27"/>
    <mergeCell ref="AN27:AO27"/>
    <mergeCell ref="AZ27:BA27"/>
    <mergeCell ref="BC27:BE27"/>
    <mergeCell ref="B29:AM29"/>
    <mergeCell ref="AN29:AO29"/>
    <mergeCell ref="BC29:BE29"/>
    <mergeCell ref="AZ29:BA29"/>
    <mergeCell ref="AN38:AO38"/>
    <mergeCell ref="B36:Y36"/>
    <mergeCell ref="AN36:AO36"/>
    <mergeCell ref="BC36:BE36"/>
    <mergeCell ref="B37:Y37"/>
    <mergeCell ref="AN37:AO37"/>
    <mergeCell ref="BC37:BE37"/>
    <mergeCell ref="B40:Y40"/>
    <mergeCell ref="AN40:AO40"/>
    <mergeCell ref="BC40:BE40"/>
    <mergeCell ref="BC42:BE42"/>
    <mergeCell ref="BC41:BE41"/>
    <mergeCell ref="BC38:BE38"/>
    <mergeCell ref="B39:Y39"/>
    <mergeCell ref="AN39:AO39"/>
    <mergeCell ref="BC39:BE39"/>
    <mergeCell ref="B38:Y38"/>
    <mergeCell ref="AN48:AO48"/>
    <mergeCell ref="B45:Y45"/>
    <mergeCell ref="B41:Y41"/>
    <mergeCell ref="AN41:AO41"/>
    <mergeCell ref="AN54:AO54"/>
    <mergeCell ref="B54:Y54"/>
    <mergeCell ref="AN42:AO42"/>
    <mergeCell ref="B46:Y46"/>
    <mergeCell ref="B47:Y47"/>
    <mergeCell ref="BC44:BE44"/>
    <mergeCell ref="B44:Y44"/>
    <mergeCell ref="B42:Y42"/>
    <mergeCell ref="AN86:BA86"/>
    <mergeCell ref="AN85:BA85"/>
    <mergeCell ref="AN77:AO77"/>
    <mergeCell ref="B55:Y55"/>
    <mergeCell ref="B43:Y43"/>
    <mergeCell ref="BC43:BE43"/>
    <mergeCell ref="BC55:BE55"/>
    <mergeCell ref="BC54:BE54"/>
    <mergeCell ref="BC45:BE45"/>
    <mergeCell ref="BC46:BE46"/>
    <mergeCell ref="BC72:BE72"/>
    <mergeCell ref="BC76:BE76"/>
    <mergeCell ref="BC73:BE73"/>
    <mergeCell ref="BC64:BE64"/>
    <mergeCell ref="BC60:BE60"/>
    <mergeCell ref="BC47:BE47"/>
    <mergeCell ref="BC48:BE48"/>
    <mergeCell ref="B72:Y72"/>
    <mergeCell ref="BA92:BB92"/>
    <mergeCell ref="BA93:BB93"/>
    <mergeCell ref="AN88:BA88"/>
    <mergeCell ref="B73:Y73"/>
    <mergeCell ref="AN73:AO73"/>
    <mergeCell ref="AN74:AO74"/>
    <mergeCell ref="AN89:BA89"/>
    <mergeCell ref="B77:Y77"/>
    <mergeCell ref="B62:Y62"/>
    <mergeCell ref="AN62:AO62"/>
    <mergeCell ref="BC71:BE71"/>
    <mergeCell ref="AN63:AO63"/>
    <mergeCell ref="B65:Y65"/>
    <mergeCell ref="AN61:AO61"/>
    <mergeCell ref="A69:BE69"/>
    <mergeCell ref="B61:Y61"/>
    <mergeCell ref="AN65:AO65"/>
    <mergeCell ref="AN55:AO55"/>
    <mergeCell ref="AN72:AO72"/>
    <mergeCell ref="B59:Y59"/>
    <mergeCell ref="AO66:BA66"/>
    <mergeCell ref="AN56:AO56"/>
    <mergeCell ref="B57:Y57"/>
    <mergeCell ref="B64:Y64"/>
    <mergeCell ref="B63:Y63"/>
    <mergeCell ref="AN60:AO60"/>
    <mergeCell ref="B58:Y58"/>
    <mergeCell ref="BC78:BE78"/>
    <mergeCell ref="B74:Y74"/>
    <mergeCell ref="BC74:BE74"/>
    <mergeCell ref="BC75:BE75"/>
    <mergeCell ref="AN76:AO76"/>
    <mergeCell ref="B75:Y75"/>
    <mergeCell ref="B76:Y76"/>
    <mergeCell ref="AN75:AO75"/>
    <mergeCell ref="BC77:BE77"/>
    <mergeCell ref="B56:Y56"/>
    <mergeCell ref="BC57:BE57"/>
    <mergeCell ref="B71:Y71"/>
    <mergeCell ref="AN71:AO71"/>
    <mergeCell ref="BC61:BE61"/>
    <mergeCell ref="AN64:AO64"/>
    <mergeCell ref="BC59:BE59"/>
    <mergeCell ref="BC63:BE63"/>
    <mergeCell ref="BC66:BE66"/>
    <mergeCell ref="B60:Y60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  <rowBreaks count="1" manualBreakCount="1">
    <brk id="51" max="5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E42"/>
  <sheetViews>
    <sheetView view="pageBreakPreview" zoomScaleSheetLayoutView="100" zoomScalePageLayoutView="0" workbookViewId="0" topLeftCell="A25">
      <selection activeCell="BC30" sqref="BC30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58" width="16.75390625" style="6" customWidth="1"/>
    <col min="59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51" t="s">
        <v>7</v>
      </c>
      <c r="BB1" s="251"/>
      <c r="BC1" s="251"/>
      <c r="BD1" s="251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252" t="s">
        <v>323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</row>
    <row r="4" spans="1:57" ht="15.75">
      <c r="A4" s="252" t="s">
        <v>324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5.5" customHeight="1">
      <c r="A7" s="240" t="s">
        <v>15</v>
      </c>
      <c r="B7" s="241"/>
      <c r="C7" s="241"/>
      <c r="D7" s="241"/>
      <c r="E7" s="254" t="s">
        <v>330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240" t="s">
        <v>0</v>
      </c>
      <c r="B9" s="241"/>
      <c r="C9" s="241"/>
      <c r="D9" s="241"/>
      <c r="E9" s="242" t="s">
        <v>304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244" t="s">
        <v>327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</row>
    <row r="15" spans="1:57" ht="1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</row>
    <row r="16" spans="1:57" ht="1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1"/>
      <c r="BC16" s="92"/>
      <c r="BD16" s="93"/>
      <c r="BE16" s="93"/>
    </row>
    <row r="17" spans="1:57" ht="15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</row>
    <row r="18" spans="1:57" ht="15">
      <c r="A18" s="245" t="s">
        <v>71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</row>
    <row r="19" spans="1:57" ht="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57" ht="64.5" customHeight="1">
      <c r="A20" s="46" t="s">
        <v>18</v>
      </c>
      <c r="B20" s="364" t="s">
        <v>19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6"/>
      <c r="Z20" s="48"/>
      <c r="AA20" s="48"/>
      <c r="AB20" s="48"/>
      <c r="AC20" s="48"/>
      <c r="AD20" s="49"/>
      <c r="AE20" s="94" t="s">
        <v>49</v>
      </c>
      <c r="AF20" s="220"/>
      <c r="AG20" s="220"/>
      <c r="AH20" s="220"/>
      <c r="AI20" s="220"/>
      <c r="AJ20" s="220"/>
      <c r="AK20" s="220"/>
      <c r="AL20" s="220"/>
      <c r="AM20" s="220"/>
      <c r="AN20" s="367" t="s">
        <v>49</v>
      </c>
      <c r="AO20" s="368"/>
      <c r="AP20" s="220"/>
      <c r="AQ20" s="221"/>
      <c r="AR20" s="94" t="s">
        <v>72</v>
      </c>
      <c r="AS20" s="48"/>
      <c r="AT20" s="48"/>
      <c r="AU20" s="48"/>
      <c r="AV20" s="48"/>
      <c r="AW20" s="48"/>
      <c r="AX20" s="48"/>
      <c r="AY20" s="48"/>
      <c r="AZ20" s="48"/>
      <c r="BA20" s="97" t="s">
        <v>73</v>
      </c>
      <c r="BB20" s="98" t="s">
        <v>292</v>
      </c>
      <c r="BC20" s="279" t="s">
        <v>75</v>
      </c>
      <c r="BD20" s="280"/>
      <c r="BE20" s="281"/>
    </row>
    <row r="21" spans="1:57" ht="15">
      <c r="A21" s="53">
        <v>1</v>
      </c>
      <c r="B21" s="369">
        <v>2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1"/>
      <c r="Z21" s="102"/>
      <c r="AA21" s="102"/>
      <c r="AB21" s="102"/>
      <c r="AC21" s="102"/>
      <c r="AD21" s="103"/>
      <c r="AE21" s="104">
        <v>3</v>
      </c>
      <c r="AF21" s="102"/>
      <c r="AG21" s="102"/>
      <c r="AH21" s="102"/>
      <c r="AI21" s="102"/>
      <c r="AJ21" s="102"/>
      <c r="AK21" s="102"/>
      <c r="AL21" s="102"/>
      <c r="AM21" s="102"/>
      <c r="AN21" s="369">
        <v>3</v>
      </c>
      <c r="AO21" s="371"/>
      <c r="AP21" s="102"/>
      <c r="AQ21" s="103"/>
      <c r="AR21" s="104">
        <v>4</v>
      </c>
      <c r="AS21" s="102"/>
      <c r="AT21" s="102"/>
      <c r="AU21" s="102"/>
      <c r="AV21" s="102"/>
      <c r="AW21" s="102"/>
      <c r="AX21" s="102"/>
      <c r="AY21" s="102"/>
      <c r="AZ21" s="102"/>
      <c r="BA21" s="105">
        <v>4</v>
      </c>
      <c r="BB21" s="99">
        <v>5</v>
      </c>
      <c r="BC21" s="369">
        <v>6</v>
      </c>
      <c r="BD21" s="370"/>
      <c r="BE21" s="371"/>
    </row>
    <row r="22" spans="1:57" ht="33" customHeight="1">
      <c r="A22" s="106" t="s">
        <v>76</v>
      </c>
      <c r="B22" s="352" t="s">
        <v>331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4"/>
      <c r="Z22" s="48"/>
      <c r="AA22" s="48"/>
      <c r="AB22" s="48"/>
      <c r="AC22" s="48"/>
      <c r="AD22" s="49"/>
      <c r="AE22" s="107" t="s">
        <v>78</v>
      </c>
      <c r="AF22" s="108"/>
      <c r="AG22" s="108"/>
      <c r="AH22" s="108"/>
      <c r="AI22" s="108"/>
      <c r="AJ22" s="108"/>
      <c r="AK22" s="108"/>
      <c r="AL22" s="108"/>
      <c r="AM22" s="108"/>
      <c r="AN22" s="355" t="s">
        <v>79</v>
      </c>
      <c r="AO22" s="356"/>
      <c r="AP22" s="108"/>
      <c r="AQ22" s="109"/>
      <c r="AR22" s="110">
        <v>198</v>
      </c>
      <c r="AS22" s="111"/>
      <c r="AT22" s="111"/>
      <c r="AU22" s="111"/>
      <c r="AV22" s="111"/>
      <c r="AW22" s="111"/>
      <c r="AX22" s="111"/>
      <c r="AY22" s="111"/>
      <c r="AZ22" s="111"/>
      <c r="BA22" s="112">
        <v>281</v>
      </c>
      <c r="BB22" s="182">
        <f>BC22/BA22</f>
        <v>5429.1814946619215</v>
      </c>
      <c r="BC22" s="258">
        <v>1525600</v>
      </c>
      <c r="BD22" s="259"/>
      <c r="BE22" s="260"/>
    </row>
    <row r="23" spans="1:57" ht="15" customHeight="1">
      <c r="A23" s="106" t="s">
        <v>61</v>
      </c>
      <c r="B23" s="352" t="s">
        <v>306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4"/>
      <c r="Z23" s="48"/>
      <c r="AA23" s="48"/>
      <c r="AB23" s="48"/>
      <c r="AC23" s="48"/>
      <c r="AD23" s="49"/>
      <c r="AE23" s="107" t="s">
        <v>81</v>
      </c>
      <c r="AF23" s="108"/>
      <c r="AG23" s="108"/>
      <c r="AH23" s="108"/>
      <c r="AI23" s="108"/>
      <c r="AJ23" s="108"/>
      <c r="AK23" s="108"/>
      <c r="AL23" s="108"/>
      <c r="AM23" s="108"/>
      <c r="AN23" s="355" t="s">
        <v>82</v>
      </c>
      <c r="AO23" s="356"/>
      <c r="AP23" s="108"/>
      <c r="AQ23" s="109"/>
      <c r="AR23" s="110">
        <v>207600</v>
      </c>
      <c r="AS23" s="111"/>
      <c r="AT23" s="111"/>
      <c r="AU23" s="111"/>
      <c r="AV23" s="111"/>
      <c r="AW23" s="111"/>
      <c r="AX23" s="111"/>
      <c r="AY23" s="111"/>
      <c r="AZ23" s="111"/>
      <c r="BA23" s="112">
        <v>25000</v>
      </c>
      <c r="BB23" s="182">
        <f>BC23/BA23</f>
        <v>6.828</v>
      </c>
      <c r="BC23" s="258">
        <v>170700</v>
      </c>
      <c r="BD23" s="259"/>
      <c r="BE23" s="260"/>
    </row>
    <row r="24" spans="1:57" ht="42.75" customHeight="1">
      <c r="A24" s="196"/>
      <c r="B24" s="286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8"/>
      <c r="Z24" s="169"/>
      <c r="AA24" s="169"/>
      <c r="AB24" s="169"/>
      <c r="AC24" s="169"/>
      <c r="AD24" s="169"/>
      <c r="AE24" s="178"/>
      <c r="AF24" s="178"/>
      <c r="AG24" s="178"/>
      <c r="AH24" s="178"/>
      <c r="AI24" s="178"/>
      <c r="AJ24" s="178"/>
      <c r="AK24" s="178"/>
      <c r="AL24" s="178"/>
      <c r="AM24" s="178"/>
      <c r="AN24" s="194"/>
      <c r="AO24" s="195"/>
      <c r="AP24" s="108"/>
      <c r="AQ24" s="109"/>
      <c r="AR24" s="110"/>
      <c r="AS24" s="111"/>
      <c r="AT24" s="111"/>
      <c r="AU24" s="111"/>
      <c r="AV24" s="111"/>
      <c r="AW24" s="111"/>
      <c r="AX24" s="111"/>
      <c r="AY24" s="111"/>
      <c r="AZ24" s="111"/>
      <c r="BA24" s="112"/>
      <c r="BB24" s="113"/>
      <c r="BC24" s="258"/>
      <c r="BD24" s="259"/>
      <c r="BE24" s="260"/>
    </row>
    <row r="25" spans="1:57" ht="42.75" customHeight="1">
      <c r="A25" s="196"/>
      <c r="B25" s="286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8"/>
      <c r="Z25" s="169"/>
      <c r="AA25" s="169"/>
      <c r="AB25" s="169"/>
      <c r="AC25" s="169"/>
      <c r="AD25" s="169"/>
      <c r="AE25" s="178"/>
      <c r="AF25" s="178"/>
      <c r="AG25" s="178"/>
      <c r="AH25" s="178"/>
      <c r="AI25" s="178"/>
      <c r="AJ25" s="178"/>
      <c r="AK25" s="178"/>
      <c r="AL25" s="178"/>
      <c r="AM25" s="178"/>
      <c r="AN25" s="194"/>
      <c r="AO25" s="195"/>
      <c r="AP25" s="108"/>
      <c r="AQ25" s="109"/>
      <c r="AR25" s="110"/>
      <c r="AS25" s="111"/>
      <c r="AT25" s="111"/>
      <c r="AU25" s="111"/>
      <c r="AV25" s="111"/>
      <c r="AW25" s="111"/>
      <c r="AX25" s="111"/>
      <c r="AY25" s="111"/>
      <c r="AZ25" s="111"/>
      <c r="BA25" s="112"/>
      <c r="BB25" s="113"/>
      <c r="BC25" s="258"/>
      <c r="BD25" s="259"/>
      <c r="BE25" s="260"/>
    </row>
    <row r="26" spans="1:57" ht="42.75" customHeight="1">
      <c r="A26" s="196"/>
      <c r="B26" s="286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8"/>
      <c r="Z26" s="169"/>
      <c r="AA26" s="169"/>
      <c r="AB26" s="169"/>
      <c r="AC26" s="169"/>
      <c r="AD26" s="169"/>
      <c r="AE26" s="178"/>
      <c r="AF26" s="178"/>
      <c r="AG26" s="178"/>
      <c r="AH26" s="178"/>
      <c r="AI26" s="178"/>
      <c r="AJ26" s="178"/>
      <c r="AK26" s="178"/>
      <c r="AL26" s="178"/>
      <c r="AM26" s="178"/>
      <c r="AN26" s="194"/>
      <c r="AO26" s="195"/>
      <c r="AP26" s="108"/>
      <c r="AQ26" s="109"/>
      <c r="AR26" s="110"/>
      <c r="AS26" s="111"/>
      <c r="AT26" s="111"/>
      <c r="AU26" s="111"/>
      <c r="AV26" s="111"/>
      <c r="AW26" s="111"/>
      <c r="AX26" s="111"/>
      <c r="AY26" s="111"/>
      <c r="AZ26" s="111"/>
      <c r="BA26" s="112"/>
      <c r="BB26" s="113"/>
      <c r="BC26" s="258"/>
      <c r="BD26" s="259"/>
      <c r="BE26" s="260"/>
    </row>
    <row r="27" spans="1:57" ht="39" customHeight="1">
      <c r="A27" s="196"/>
      <c r="B27" s="286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8"/>
      <c r="Z27" s="169"/>
      <c r="AA27" s="169"/>
      <c r="AB27" s="169"/>
      <c r="AC27" s="169"/>
      <c r="AD27" s="169"/>
      <c r="AE27" s="178"/>
      <c r="AF27" s="178"/>
      <c r="AG27" s="178"/>
      <c r="AH27" s="178"/>
      <c r="AI27" s="178"/>
      <c r="AJ27" s="178"/>
      <c r="AK27" s="178"/>
      <c r="AL27" s="178"/>
      <c r="AM27" s="178"/>
      <c r="AN27" s="194"/>
      <c r="AO27" s="195"/>
      <c r="AP27" s="108"/>
      <c r="AQ27" s="109"/>
      <c r="AR27" s="110"/>
      <c r="AS27" s="111"/>
      <c r="AT27" s="111"/>
      <c r="AU27" s="111"/>
      <c r="AV27" s="111"/>
      <c r="AW27" s="111"/>
      <c r="AX27" s="111"/>
      <c r="AY27" s="111"/>
      <c r="AZ27" s="111"/>
      <c r="BA27" s="112"/>
      <c r="BB27" s="113"/>
      <c r="BC27" s="258"/>
      <c r="BD27" s="259"/>
      <c r="BE27" s="260"/>
    </row>
    <row r="28" spans="1:57" ht="39.75" customHeight="1">
      <c r="A28" s="196"/>
      <c r="B28" s="286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8"/>
      <c r="Z28" s="169"/>
      <c r="AA28" s="169"/>
      <c r="AB28" s="169"/>
      <c r="AC28" s="169"/>
      <c r="AD28" s="169"/>
      <c r="AE28" s="178"/>
      <c r="AF28" s="178"/>
      <c r="AG28" s="178"/>
      <c r="AH28" s="178"/>
      <c r="AI28" s="178"/>
      <c r="AJ28" s="178"/>
      <c r="AK28" s="178"/>
      <c r="AL28" s="178"/>
      <c r="AM28" s="178"/>
      <c r="AN28" s="194"/>
      <c r="AO28" s="195"/>
      <c r="AP28" s="108"/>
      <c r="AQ28" s="109"/>
      <c r="AR28" s="110"/>
      <c r="AS28" s="111"/>
      <c r="AT28" s="111"/>
      <c r="AU28" s="111"/>
      <c r="AV28" s="111"/>
      <c r="AW28" s="111"/>
      <c r="AX28" s="111"/>
      <c r="AY28" s="111"/>
      <c r="AZ28" s="111"/>
      <c r="BA28" s="112"/>
      <c r="BB28" s="113"/>
      <c r="BC28" s="258"/>
      <c r="BD28" s="259"/>
      <c r="BE28" s="260"/>
    </row>
    <row r="29" spans="1:57" ht="15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114" t="s">
        <v>29</v>
      </c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350" t="s">
        <v>5</v>
      </c>
      <c r="AO29" s="351"/>
      <c r="AP29" s="115"/>
      <c r="AQ29" s="115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 t="s">
        <v>5</v>
      </c>
      <c r="BB29" s="116" t="s">
        <v>5</v>
      </c>
      <c r="BC29" s="276">
        <f>SUM(BC22:BE24)+BC25+BC26+BC27+BC28</f>
        <v>1696300</v>
      </c>
      <c r="BD29" s="277"/>
      <c r="BE29" s="278"/>
    </row>
    <row r="30" spans="1:57" ht="15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117"/>
      <c r="BD30" s="117"/>
      <c r="BE30" s="117"/>
    </row>
    <row r="31" spans="1:57" ht="1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117"/>
      <c r="BD31" s="117"/>
      <c r="BE31" s="117"/>
    </row>
    <row r="32" spans="1:57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</row>
    <row r="33" spans="1:54" ht="15.75">
      <c r="A33" s="28" t="s">
        <v>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5.75">
      <c r="A34" s="28" t="s">
        <v>2</v>
      </c>
      <c r="B34" s="28"/>
      <c r="C34" s="28"/>
      <c r="D34" s="28"/>
      <c r="E34" s="174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24" t="s">
        <v>329</v>
      </c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8"/>
    </row>
    <row r="35" spans="1:54" ht="15.75">
      <c r="A35" s="28"/>
      <c r="B35" s="28"/>
      <c r="C35" s="28"/>
      <c r="D35" s="28"/>
      <c r="E35" s="175" t="s">
        <v>242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25" t="s">
        <v>243</v>
      </c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8"/>
    </row>
    <row r="36" spans="1:54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15.75">
      <c r="A37" s="28" t="s">
        <v>244</v>
      </c>
      <c r="B37" s="28"/>
      <c r="C37" s="28"/>
      <c r="D37" s="28"/>
      <c r="E37" s="174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24" t="s">
        <v>325</v>
      </c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8"/>
    </row>
    <row r="38" spans="1:54" ht="15.75">
      <c r="A38" s="28" t="s">
        <v>2</v>
      </c>
      <c r="B38" s="28"/>
      <c r="C38" s="28"/>
      <c r="D38" s="28"/>
      <c r="E38" s="175" t="s">
        <v>242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25" t="s">
        <v>243</v>
      </c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8"/>
    </row>
    <row r="39" spans="1:54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ht="15.75">
      <c r="A41" s="28" t="s">
        <v>245</v>
      </c>
      <c r="B41" s="28"/>
      <c r="C41" s="28"/>
      <c r="D41" s="174" t="s">
        <v>298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74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24" t="s">
        <v>299</v>
      </c>
      <c r="BB41" s="224"/>
    </row>
    <row r="42" spans="1:54" ht="15.75">
      <c r="A42" s="28"/>
      <c r="B42" s="28"/>
      <c r="C42" s="28"/>
      <c r="D42" s="28" t="s">
        <v>246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 t="s">
        <v>242</v>
      </c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25" t="s">
        <v>243</v>
      </c>
      <c r="BB42" s="225"/>
    </row>
  </sheetData>
  <sheetProtection/>
  <mergeCells count="41">
    <mergeCell ref="BA1:BD1"/>
    <mergeCell ref="A3:BE3"/>
    <mergeCell ref="A4:BE4"/>
    <mergeCell ref="AP5:AY5"/>
    <mergeCell ref="A7:D7"/>
    <mergeCell ref="E7:BA7"/>
    <mergeCell ref="A18:BE18"/>
    <mergeCell ref="B20:Y20"/>
    <mergeCell ref="AN20:AO20"/>
    <mergeCell ref="BC20:BE20"/>
    <mergeCell ref="A9:D9"/>
    <mergeCell ref="E9:BA9"/>
    <mergeCell ref="E12:BA12"/>
    <mergeCell ref="A14:BE14"/>
    <mergeCell ref="B23:Y23"/>
    <mergeCell ref="AN23:AO23"/>
    <mergeCell ref="BC23:BE23"/>
    <mergeCell ref="B21:Y21"/>
    <mergeCell ref="AN21:AO21"/>
    <mergeCell ref="BC21:BE21"/>
    <mergeCell ref="B22:Y22"/>
    <mergeCell ref="AN22:AO22"/>
    <mergeCell ref="BC22:BE22"/>
    <mergeCell ref="B24:Y24"/>
    <mergeCell ref="BC24:BE24"/>
    <mergeCell ref="B25:Y25"/>
    <mergeCell ref="BC25:BE25"/>
    <mergeCell ref="B26:Y26"/>
    <mergeCell ref="BC26:BE26"/>
    <mergeCell ref="B27:Y27"/>
    <mergeCell ref="BC27:BE27"/>
    <mergeCell ref="B28:Y28"/>
    <mergeCell ref="BC28:BE28"/>
    <mergeCell ref="AN29:AO29"/>
    <mergeCell ref="BC29:BE29"/>
    <mergeCell ref="AN37:BA37"/>
    <mergeCell ref="AN38:BA38"/>
    <mergeCell ref="BA41:BB41"/>
    <mergeCell ref="BA42:BB42"/>
    <mergeCell ref="AN34:BA34"/>
    <mergeCell ref="AN35:BA35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103"/>
  <sheetViews>
    <sheetView view="pageBreakPreview" zoomScaleSheetLayoutView="100" zoomScalePageLayoutView="0" workbookViewId="0" topLeftCell="A1">
      <selection activeCell="B38" sqref="B38:Y38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51" t="s">
        <v>7</v>
      </c>
      <c r="BB1" s="251"/>
      <c r="BC1" s="251"/>
      <c r="BD1" s="251"/>
      <c r="BE1" s="5"/>
    </row>
    <row r="2" spans="1:5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7"/>
      <c r="AN2" s="7"/>
      <c r="AO2" s="7"/>
      <c r="AP2" s="7"/>
      <c r="AQ2" s="7"/>
      <c r="AR2" s="7"/>
      <c r="AS2" s="1"/>
      <c r="AT2" s="7"/>
      <c r="AU2" s="7"/>
      <c r="AV2" s="7"/>
      <c r="AW2" s="1"/>
      <c r="AX2" s="7"/>
      <c r="AY2" s="7"/>
      <c r="AZ2" s="7"/>
      <c r="BA2" s="5"/>
      <c r="BB2" s="5"/>
      <c r="BC2" s="5"/>
      <c r="BD2" s="5"/>
      <c r="BE2" s="5"/>
    </row>
    <row r="3" spans="1:5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7"/>
      <c r="AN3" s="7"/>
      <c r="AO3" s="7"/>
      <c r="AP3" s="7"/>
      <c r="AQ3" s="7"/>
      <c r="AR3" s="7"/>
      <c r="AS3" s="1"/>
      <c r="AT3" s="7"/>
      <c r="AU3" s="7"/>
      <c r="AV3" s="7"/>
      <c r="AW3" s="1"/>
      <c r="AX3" s="7"/>
      <c r="AY3" s="7"/>
      <c r="AZ3" s="7"/>
      <c r="BA3" s="5"/>
      <c r="BB3" s="5"/>
      <c r="BC3" s="5"/>
      <c r="BD3" s="5"/>
      <c r="BE3" s="5"/>
    </row>
    <row r="4" spans="1:57" ht="15.7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5.75">
      <c r="A5" s="252" t="s">
        <v>323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</row>
    <row r="6" spans="1:57" ht="15.75">
      <c r="A6" s="252" t="s">
        <v>324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</row>
    <row r="7" spans="1:57" ht="15.75">
      <c r="A7" s="10"/>
      <c r="B7" s="10"/>
      <c r="C7" s="10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2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9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10" t="s">
        <v>3</v>
      </c>
      <c r="BA7" s="10"/>
      <c r="BB7" s="10"/>
      <c r="BC7" s="10"/>
      <c r="BD7" s="10"/>
      <c r="BE7" s="10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33" customHeight="1">
      <c r="A9" s="240" t="s">
        <v>15</v>
      </c>
      <c r="B9" s="241"/>
      <c r="C9" s="241"/>
      <c r="D9" s="241"/>
      <c r="E9" s="397" t="s">
        <v>330</v>
      </c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240" t="s">
        <v>0</v>
      </c>
      <c r="B11" s="241"/>
      <c r="C11" s="241"/>
      <c r="D11" s="241"/>
      <c r="E11" s="242" t="s">
        <v>304</v>
      </c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13"/>
      <c r="BC11" s="13"/>
      <c r="BD11" s="13"/>
      <c r="BE11" s="13"/>
    </row>
    <row r="12" spans="1:57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">
      <c r="A14" s="15" t="s">
        <v>16</v>
      </c>
      <c r="B14" s="15"/>
      <c r="C14" s="15"/>
      <c r="D14" s="15"/>
      <c r="E14" s="244" t="s">
        <v>271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16"/>
      <c r="BC14" s="16"/>
      <c r="BD14" s="16"/>
      <c r="BE14" s="16"/>
    </row>
    <row r="15" spans="1:57" ht="15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</row>
    <row r="17" spans="1:57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</row>
    <row r="18" spans="1:57" ht="15">
      <c r="A18" s="245" t="s">
        <v>100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</row>
    <row r="19" spans="1:57" ht="1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</row>
    <row r="20" spans="1:57" ht="51.75" customHeight="1">
      <c r="A20" s="20" t="s">
        <v>64</v>
      </c>
      <c r="B20" s="280" t="s">
        <v>19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1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272" t="s">
        <v>101</v>
      </c>
      <c r="AO20" s="357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47" t="s">
        <v>102</v>
      </c>
      <c r="BB20" s="50" t="s">
        <v>295</v>
      </c>
      <c r="BC20" s="279" t="s">
        <v>104</v>
      </c>
      <c r="BD20" s="280"/>
      <c r="BE20" s="281"/>
    </row>
    <row r="21" spans="1:57" ht="15">
      <c r="A21" s="52"/>
      <c r="B21" s="284">
        <v>2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283">
        <v>3</v>
      </c>
      <c r="AO21" s="336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>
        <v>4</v>
      </c>
      <c r="BB21" s="54">
        <v>5</v>
      </c>
      <c r="BC21" s="283">
        <v>6</v>
      </c>
      <c r="BD21" s="284"/>
      <c r="BE21" s="285"/>
    </row>
    <row r="22" spans="1:57" ht="15" customHeight="1">
      <c r="A22" s="83"/>
      <c r="B22" s="321" t="s">
        <v>273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3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283" t="s">
        <v>5</v>
      </c>
      <c r="AO22" s="336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 t="s">
        <v>5</v>
      </c>
      <c r="BB22" s="54" t="s">
        <v>5</v>
      </c>
      <c r="BC22" s="289">
        <v>10000</v>
      </c>
      <c r="BD22" s="290"/>
      <c r="BE22" s="291"/>
    </row>
    <row r="23" spans="1:57" ht="15" customHeight="1">
      <c r="A23" s="83"/>
      <c r="B23" s="401" t="s">
        <v>274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283"/>
      <c r="AO23" s="336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4"/>
      <c r="BC23" s="289"/>
      <c r="BD23" s="290"/>
      <c r="BE23" s="291"/>
    </row>
    <row r="24" spans="1:57" ht="32.25" customHeight="1">
      <c r="A24" s="52"/>
      <c r="B24" s="321" t="s">
        <v>272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3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283"/>
      <c r="AO24" s="336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4"/>
      <c r="BC24" s="289">
        <v>57600</v>
      </c>
      <c r="BD24" s="310"/>
      <c r="BE24" s="311"/>
    </row>
    <row r="25" spans="1:57" ht="15">
      <c r="A25" s="52"/>
      <c r="B25" s="379" t="s">
        <v>275</v>
      </c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4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283"/>
      <c r="AO25" s="336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4"/>
      <c r="BC25" s="283"/>
      <c r="BD25" s="284"/>
      <c r="BE25" s="285"/>
    </row>
    <row r="26" spans="1:57" ht="15" customHeight="1">
      <c r="A26" s="83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6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344"/>
      <c r="AO26" s="336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5"/>
      <c r="BB26" s="70"/>
      <c r="BC26" s="373"/>
      <c r="BD26" s="374"/>
      <c r="BE26" s="375"/>
    </row>
    <row r="27" spans="1:57" ht="43.5" customHeight="1">
      <c r="A27" s="83"/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6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344"/>
      <c r="AO27" s="336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70"/>
      <c r="BC27" s="373"/>
      <c r="BD27" s="374"/>
      <c r="BE27" s="375"/>
    </row>
    <row r="28" spans="1:57" ht="43.5" customHeight="1">
      <c r="A28" s="83"/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6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344"/>
      <c r="AO28" s="336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70"/>
      <c r="BC28" s="373"/>
      <c r="BD28" s="374"/>
      <c r="BE28" s="375"/>
    </row>
    <row r="29" spans="1:57" ht="15">
      <c r="A29" s="74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  <c r="BB29" s="90" t="s">
        <v>29</v>
      </c>
      <c r="BC29" s="318">
        <f>BC22+BC24+BC26+BC27+BC28</f>
        <v>67600</v>
      </c>
      <c r="BD29" s="319"/>
      <c r="BE29" s="320"/>
    </row>
    <row r="30" spans="1:57" ht="15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2"/>
      <c r="BD30" s="92"/>
      <c r="BE30" s="92"/>
    </row>
    <row r="31" spans="1:57" ht="15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1"/>
      <c r="BD31" s="91"/>
      <c r="BE31" s="91"/>
    </row>
    <row r="32" spans="1:57" ht="15">
      <c r="A32" s="245" t="s">
        <v>124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</row>
    <row r="33" spans="1:57" ht="1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</row>
    <row r="34" spans="1:57" ht="45">
      <c r="A34" s="20" t="s">
        <v>18</v>
      </c>
      <c r="B34" s="272" t="s">
        <v>19</v>
      </c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312" t="s">
        <v>125</v>
      </c>
      <c r="AO34" s="313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 t="s">
        <v>126</v>
      </c>
      <c r="BB34" s="48" t="s">
        <v>127</v>
      </c>
      <c r="BC34" s="279" t="s">
        <v>128</v>
      </c>
      <c r="BD34" s="280"/>
      <c r="BE34" s="281"/>
    </row>
    <row r="35" spans="1:57" ht="15">
      <c r="A35" s="52">
        <v>1</v>
      </c>
      <c r="B35" s="282">
        <v>2</v>
      </c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282">
        <v>3</v>
      </c>
      <c r="AO35" s="337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5">
        <v>4</v>
      </c>
      <c r="BB35" s="54">
        <v>5</v>
      </c>
      <c r="BC35" s="283">
        <v>6</v>
      </c>
      <c r="BD35" s="284"/>
      <c r="BE35" s="285"/>
    </row>
    <row r="36" spans="1:57" ht="30.75" customHeight="1">
      <c r="A36" s="61"/>
      <c r="B36" s="345" t="s">
        <v>318</v>
      </c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346"/>
      <c r="AO36" s="346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5"/>
      <c r="BB36" s="124"/>
      <c r="BC36" s="398">
        <v>60000</v>
      </c>
      <c r="BD36" s="399"/>
      <c r="BE36" s="400"/>
    </row>
    <row r="37" spans="1:57" ht="54" customHeight="1">
      <c r="A37" s="61"/>
      <c r="B37" s="345" t="s">
        <v>332</v>
      </c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346"/>
      <c r="AO37" s="346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9"/>
      <c r="BB37" s="48"/>
      <c r="BC37" s="387">
        <v>21700</v>
      </c>
      <c r="BD37" s="388"/>
      <c r="BE37" s="389"/>
    </row>
    <row r="38" spans="1:57" ht="54" customHeight="1">
      <c r="A38" s="61"/>
      <c r="B38" s="345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346"/>
      <c r="AO38" s="346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49"/>
      <c r="BB38" s="168"/>
      <c r="BC38" s="387"/>
      <c r="BD38" s="388"/>
      <c r="BE38" s="389"/>
    </row>
    <row r="39" spans="1:57" ht="15">
      <c r="A39" s="74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120"/>
      <c r="AT39" s="128" t="s">
        <v>29</v>
      </c>
      <c r="AU39" s="120"/>
      <c r="AV39" s="120"/>
      <c r="AW39" s="120"/>
      <c r="AX39" s="120"/>
      <c r="AY39" s="120"/>
      <c r="AZ39" s="120"/>
      <c r="BB39" s="129" t="s">
        <v>29</v>
      </c>
      <c r="BC39" s="318">
        <f>BC36+BC37</f>
        <v>81700</v>
      </c>
      <c r="BD39" s="319"/>
      <c r="BE39" s="320"/>
    </row>
    <row r="40" spans="1:57" ht="1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2"/>
      <c r="BD40" s="92"/>
      <c r="BE40" s="92"/>
    </row>
    <row r="41" spans="1:57" ht="1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2"/>
      <c r="BD41" s="92"/>
      <c r="BE41" s="92"/>
    </row>
    <row r="42" spans="1:57" ht="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1"/>
      <c r="BD42" s="91"/>
      <c r="BE42" s="91"/>
    </row>
    <row r="43" spans="1:57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91"/>
      <c r="BB43" s="91"/>
      <c r="BC43" s="91"/>
      <c r="BD43" s="91"/>
      <c r="BE43" s="91"/>
    </row>
    <row r="44" spans="1:57" ht="15">
      <c r="A44" s="245" t="s">
        <v>200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</row>
    <row r="45" spans="1:57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ht="60.75" customHeight="1">
      <c r="A46" s="20" t="s">
        <v>18</v>
      </c>
      <c r="B46" s="280" t="s">
        <v>19</v>
      </c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1"/>
      <c r="Z46" s="48"/>
      <c r="AA46" s="48"/>
      <c r="AB46" s="48"/>
      <c r="AC46" s="48"/>
      <c r="AD46" s="49"/>
      <c r="AE46" s="94" t="s">
        <v>49</v>
      </c>
      <c r="AF46" s="48"/>
      <c r="AG46" s="48"/>
      <c r="AH46" s="48"/>
      <c r="AI46" s="48"/>
      <c r="AJ46" s="48"/>
      <c r="AK46" s="48"/>
      <c r="AL46" s="48"/>
      <c r="AM46" s="48"/>
      <c r="AN46" s="280" t="s">
        <v>201</v>
      </c>
      <c r="AO46" s="280"/>
      <c r="AP46" s="48"/>
      <c r="AQ46" s="49"/>
      <c r="AR46" s="94" t="s">
        <v>126</v>
      </c>
      <c r="AS46" s="48"/>
      <c r="AT46" s="48"/>
      <c r="AU46" s="48"/>
      <c r="AV46" s="48"/>
      <c r="AW46" s="48"/>
      <c r="AX46" s="48"/>
      <c r="AY46" s="48"/>
      <c r="AZ46" s="48"/>
      <c r="BA46" s="20" t="s">
        <v>202</v>
      </c>
      <c r="BB46" s="46" t="s">
        <v>203</v>
      </c>
      <c r="BC46" s="279" t="s">
        <v>204</v>
      </c>
      <c r="BD46" s="280"/>
      <c r="BE46" s="281"/>
    </row>
    <row r="47" spans="1:57" ht="15">
      <c r="A47" s="105">
        <v>1</v>
      </c>
      <c r="B47" s="390">
        <v>2</v>
      </c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100"/>
      <c r="AA47" s="100"/>
      <c r="AB47" s="100"/>
      <c r="AC47" s="100"/>
      <c r="AD47" s="101"/>
      <c r="AE47" s="99">
        <v>2</v>
      </c>
      <c r="AF47" s="100"/>
      <c r="AG47" s="100"/>
      <c r="AH47" s="100"/>
      <c r="AI47" s="100"/>
      <c r="AJ47" s="100"/>
      <c r="AK47" s="100"/>
      <c r="AL47" s="100"/>
      <c r="AM47" s="100"/>
      <c r="AN47" s="390">
        <v>3</v>
      </c>
      <c r="AO47" s="337"/>
      <c r="AP47" s="105"/>
      <c r="AQ47" s="105"/>
      <c r="AR47" s="143"/>
      <c r="AS47" s="143"/>
      <c r="AT47" s="143"/>
      <c r="AU47" s="143"/>
      <c r="AV47" s="143"/>
      <c r="AW47" s="143"/>
      <c r="AX47" s="143"/>
      <c r="AY47" s="143"/>
      <c r="AZ47" s="143"/>
      <c r="BA47" s="156">
        <v>4</v>
      </c>
      <c r="BB47" s="100">
        <v>5</v>
      </c>
      <c r="BC47" s="369">
        <v>6</v>
      </c>
      <c r="BD47" s="370"/>
      <c r="BE47" s="371"/>
    </row>
    <row r="48" spans="1:57" ht="15" customHeight="1">
      <c r="A48" s="72"/>
      <c r="B48" s="286" t="s">
        <v>276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8"/>
      <c r="Z48" s="48"/>
      <c r="AA48" s="48"/>
      <c r="AB48" s="48"/>
      <c r="AC48" s="48"/>
      <c r="AD48" s="49"/>
      <c r="AE48" s="94"/>
      <c r="AF48" s="48"/>
      <c r="AG48" s="48"/>
      <c r="AH48" s="48"/>
      <c r="AI48" s="48"/>
      <c r="AJ48" s="48"/>
      <c r="AK48" s="48"/>
      <c r="AL48" s="48"/>
      <c r="AM48" s="48"/>
      <c r="AN48" s="279"/>
      <c r="AO48" s="281"/>
      <c r="AP48" s="48"/>
      <c r="AQ48" s="49"/>
      <c r="AR48" s="157"/>
      <c r="AS48" s="56"/>
      <c r="AT48" s="56"/>
      <c r="AU48" s="56"/>
      <c r="AV48" s="56"/>
      <c r="AW48" s="56"/>
      <c r="AX48" s="56"/>
      <c r="AY48" s="56"/>
      <c r="AZ48" s="56"/>
      <c r="BA48" s="158" t="s">
        <v>5</v>
      </c>
      <c r="BB48" s="157" t="s">
        <v>5</v>
      </c>
      <c r="BC48" s="258">
        <v>2116100</v>
      </c>
      <c r="BD48" s="259"/>
      <c r="BE48" s="260"/>
    </row>
    <row r="49" spans="1:57" ht="15" customHeight="1">
      <c r="A49" s="159"/>
      <c r="B49" s="345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48"/>
      <c r="AA49" s="48"/>
      <c r="AB49" s="48"/>
      <c r="AC49" s="48"/>
      <c r="AD49" s="49"/>
      <c r="AE49" s="94"/>
      <c r="AF49" s="48"/>
      <c r="AG49" s="48"/>
      <c r="AH49" s="48"/>
      <c r="AI49" s="48"/>
      <c r="AJ49" s="48"/>
      <c r="AK49" s="48"/>
      <c r="AL49" s="48"/>
      <c r="AM49" s="48"/>
      <c r="AN49" s="279"/>
      <c r="AO49" s="281"/>
      <c r="AP49" s="48"/>
      <c r="AQ49" s="49"/>
      <c r="AR49" s="157"/>
      <c r="AS49" s="56"/>
      <c r="AT49" s="56"/>
      <c r="AU49" s="56"/>
      <c r="AV49" s="56"/>
      <c r="AW49" s="56"/>
      <c r="AX49" s="56"/>
      <c r="AY49" s="56"/>
      <c r="AZ49" s="56"/>
      <c r="BA49" s="158"/>
      <c r="BB49" s="157"/>
      <c r="BC49" s="258"/>
      <c r="BD49" s="259"/>
      <c r="BE49" s="260"/>
    </row>
    <row r="50" spans="1:57" ht="15" customHeight="1">
      <c r="A50" s="72"/>
      <c r="B50" s="345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48"/>
      <c r="AA50" s="48"/>
      <c r="AB50" s="48"/>
      <c r="AC50" s="48"/>
      <c r="AD50" s="49"/>
      <c r="AE50" s="94"/>
      <c r="AF50" s="48"/>
      <c r="AG50" s="48"/>
      <c r="AH50" s="48"/>
      <c r="AI50" s="48"/>
      <c r="AJ50" s="48"/>
      <c r="AK50" s="48"/>
      <c r="AL50" s="48"/>
      <c r="AM50" s="48"/>
      <c r="AN50" s="352"/>
      <c r="AO50" s="354"/>
      <c r="AP50" s="48"/>
      <c r="AQ50" s="49"/>
      <c r="AR50" s="157"/>
      <c r="AS50" s="56"/>
      <c r="AT50" s="56"/>
      <c r="AU50" s="56"/>
      <c r="AV50" s="56"/>
      <c r="AW50" s="56"/>
      <c r="AX50" s="56"/>
      <c r="AY50" s="56"/>
      <c r="AZ50" s="56"/>
      <c r="BA50" s="52"/>
      <c r="BB50" s="53"/>
      <c r="BC50" s="258"/>
      <c r="BD50" s="259"/>
      <c r="BE50" s="260"/>
    </row>
    <row r="51" spans="1:57" ht="15" customHeight="1">
      <c r="A51" s="202"/>
      <c r="B51" s="345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168"/>
      <c r="AA51" s="168"/>
      <c r="AB51" s="168"/>
      <c r="AC51" s="168"/>
      <c r="AD51" s="168"/>
      <c r="AE51" s="169"/>
      <c r="AF51" s="169"/>
      <c r="AG51" s="169"/>
      <c r="AH51" s="169"/>
      <c r="AI51" s="169"/>
      <c r="AJ51" s="169"/>
      <c r="AK51" s="169"/>
      <c r="AL51" s="169"/>
      <c r="AM51" s="169"/>
      <c r="AN51" s="352"/>
      <c r="AO51" s="354"/>
      <c r="AP51" s="169"/>
      <c r="AQ51" s="169"/>
      <c r="AR51" s="170"/>
      <c r="AS51" s="170"/>
      <c r="AT51" s="170"/>
      <c r="AU51" s="170"/>
      <c r="AV51" s="170"/>
      <c r="AW51" s="170"/>
      <c r="AX51" s="170"/>
      <c r="AY51" s="170"/>
      <c r="AZ51" s="170"/>
      <c r="BA51" s="52"/>
      <c r="BB51" s="203"/>
      <c r="BC51" s="258"/>
      <c r="BD51" s="259"/>
      <c r="BE51" s="260"/>
    </row>
    <row r="52" spans="1:57" ht="15" customHeight="1">
      <c r="A52" s="202"/>
      <c r="B52" s="345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168"/>
      <c r="AA52" s="168"/>
      <c r="AB52" s="168"/>
      <c r="AC52" s="168"/>
      <c r="AD52" s="168"/>
      <c r="AE52" s="169"/>
      <c r="AF52" s="169"/>
      <c r="AG52" s="169"/>
      <c r="AH52" s="169"/>
      <c r="AI52" s="169"/>
      <c r="AJ52" s="169"/>
      <c r="AK52" s="169"/>
      <c r="AL52" s="169"/>
      <c r="AM52" s="169"/>
      <c r="AN52" s="352"/>
      <c r="AO52" s="354"/>
      <c r="AP52" s="169"/>
      <c r="AQ52" s="169"/>
      <c r="AR52" s="170"/>
      <c r="AS52" s="170"/>
      <c r="AT52" s="170"/>
      <c r="AU52" s="170"/>
      <c r="AV52" s="170"/>
      <c r="AW52" s="170"/>
      <c r="AX52" s="170"/>
      <c r="AY52" s="170"/>
      <c r="AZ52" s="170"/>
      <c r="BA52" s="52"/>
      <c r="BB52" s="203"/>
      <c r="BC52" s="258"/>
      <c r="BD52" s="259"/>
      <c r="BE52" s="260"/>
    </row>
    <row r="53" spans="1:57" ht="15" customHeight="1">
      <c r="A53" s="202"/>
      <c r="B53" s="345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168"/>
      <c r="AA53" s="168"/>
      <c r="AB53" s="168"/>
      <c r="AC53" s="168"/>
      <c r="AD53" s="168"/>
      <c r="AE53" s="169"/>
      <c r="AF53" s="169"/>
      <c r="AG53" s="169"/>
      <c r="AH53" s="169"/>
      <c r="AI53" s="169"/>
      <c r="AJ53" s="169"/>
      <c r="AK53" s="169"/>
      <c r="AL53" s="169"/>
      <c r="AM53" s="169"/>
      <c r="AN53" s="352"/>
      <c r="AO53" s="354"/>
      <c r="AP53" s="169"/>
      <c r="AQ53" s="169"/>
      <c r="AR53" s="170"/>
      <c r="AS53" s="170"/>
      <c r="AT53" s="170"/>
      <c r="AU53" s="170"/>
      <c r="AV53" s="170"/>
      <c r="AW53" s="170"/>
      <c r="AX53" s="170"/>
      <c r="AY53" s="170"/>
      <c r="AZ53" s="170"/>
      <c r="BA53" s="52"/>
      <c r="BB53" s="203"/>
      <c r="BC53" s="258"/>
      <c r="BD53" s="259"/>
      <c r="BE53" s="260"/>
    </row>
    <row r="54" spans="1:57" ht="15" customHeight="1">
      <c r="A54" s="202"/>
      <c r="B54" s="345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168"/>
      <c r="AA54" s="168"/>
      <c r="AB54" s="168"/>
      <c r="AC54" s="168"/>
      <c r="AD54" s="168"/>
      <c r="AE54" s="169"/>
      <c r="AF54" s="169"/>
      <c r="AG54" s="169"/>
      <c r="AH54" s="169"/>
      <c r="AI54" s="169"/>
      <c r="AJ54" s="169"/>
      <c r="AK54" s="169"/>
      <c r="AL54" s="169"/>
      <c r="AM54" s="169"/>
      <c r="AN54" s="352"/>
      <c r="AO54" s="354"/>
      <c r="AP54" s="169"/>
      <c r="AQ54" s="169"/>
      <c r="AR54" s="170"/>
      <c r="AS54" s="170"/>
      <c r="AT54" s="170"/>
      <c r="AU54" s="170"/>
      <c r="AV54" s="170"/>
      <c r="AW54" s="170"/>
      <c r="AX54" s="170"/>
      <c r="AY54" s="170"/>
      <c r="AZ54" s="170"/>
      <c r="BA54" s="52"/>
      <c r="BB54" s="203"/>
      <c r="BC54" s="258"/>
      <c r="BD54" s="259"/>
      <c r="BE54" s="260"/>
    </row>
    <row r="55" spans="1:57" ht="15" customHeight="1">
      <c r="A55" s="202"/>
      <c r="B55" s="345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168"/>
      <c r="AA55" s="168"/>
      <c r="AB55" s="168"/>
      <c r="AC55" s="168"/>
      <c r="AD55" s="168"/>
      <c r="AE55" s="169"/>
      <c r="AF55" s="169"/>
      <c r="AG55" s="169"/>
      <c r="AH55" s="169"/>
      <c r="AI55" s="169"/>
      <c r="AJ55" s="169"/>
      <c r="AK55" s="169"/>
      <c r="AL55" s="169"/>
      <c r="AM55" s="169"/>
      <c r="AN55" s="352"/>
      <c r="AO55" s="354"/>
      <c r="AP55" s="169"/>
      <c r="AQ55" s="169"/>
      <c r="AR55" s="170"/>
      <c r="AS55" s="170"/>
      <c r="AT55" s="170"/>
      <c r="AU55" s="170"/>
      <c r="AV55" s="170"/>
      <c r="AW55" s="170"/>
      <c r="AX55" s="170"/>
      <c r="AY55" s="170"/>
      <c r="AZ55" s="170"/>
      <c r="BA55" s="52"/>
      <c r="BB55" s="203"/>
      <c r="BC55" s="258"/>
      <c r="BD55" s="259"/>
      <c r="BE55" s="260"/>
    </row>
    <row r="56" spans="1:57" ht="15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2"/>
      <c r="AB56" s="162"/>
      <c r="AC56" s="162"/>
      <c r="AD56" s="162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7"/>
      <c r="BB56" s="137" t="s">
        <v>29</v>
      </c>
      <c r="BC56" s="276">
        <f>BC48</f>
        <v>2116100</v>
      </c>
      <c r="BD56" s="277"/>
      <c r="BE56" s="278"/>
    </row>
    <row r="57" spans="1:57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ht="15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17"/>
      <c r="BC58" s="301"/>
      <c r="BD58" s="301"/>
      <c r="BE58" s="301"/>
    </row>
    <row r="60" spans="1:57" ht="15">
      <c r="A60" s="245" t="s">
        <v>217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</row>
    <row r="61" spans="1:57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 ht="45">
      <c r="A62" s="20" t="s">
        <v>18</v>
      </c>
      <c r="B62" s="280" t="s">
        <v>19</v>
      </c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1"/>
      <c r="Z62" s="48"/>
      <c r="AA62" s="48"/>
      <c r="AB62" s="48"/>
      <c r="AC62" s="48"/>
      <c r="AD62" s="49"/>
      <c r="AE62" s="94" t="s">
        <v>49</v>
      </c>
      <c r="AF62" s="48"/>
      <c r="AG62" s="48"/>
      <c r="AH62" s="48"/>
      <c r="AI62" s="48"/>
      <c r="AJ62" s="48"/>
      <c r="AK62" s="48"/>
      <c r="AL62" s="48"/>
      <c r="AM62" s="48"/>
      <c r="AN62" s="280" t="s">
        <v>101</v>
      </c>
      <c r="AO62" s="280"/>
      <c r="AP62" s="48"/>
      <c r="AQ62" s="49"/>
      <c r="AR62" s="94" t="s">
        <v>126</v>
      </c>
      <c r="AS62" s="48"/>
      <c r="AT62" s="48"/>
      <c r="AU62" s="48"/>
      <c r="AV62" s="48"/>
      <c r="AW62" s="48"/>
      <c r="AX62" s="48"/>
      <c r="AY62" s="48"/>
      <c r="AZ62" s="48"/>
      <c r="BA62" s="20" t="s">
        <v>126</v>
      </c>
      <c r="BB62" s="46" t="s">
        <v>297</v>
      </c>
      <c r="BC62" s="279" t="s">
        <v>215</v>
      </c>
      <c r="BD62" s="280"/>
      <c r="BE62" s="281"/>
    </row>
    <row r="63" spans="1:57" ht="15">
      <c r="A63" s="105">
        <v>1</v>
      </c>
      <c r="B63" s="390">
        <v>2</v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100"/>
      <c r="AA63" s="100"/>
      <c r="AB63" s="100"/>
      <c r="AC63" s="100"/>
      <c r="AD63" s="101"/>
      <c r="AE63" s="99">
        <v>2</v>
      </c>
      <c r="AF63" s="100"/>
      <c r="AG63" s="100"/>
      <c r="AH63" s="100"/>
      <c r="AI63" s="100"/>
      <c r="AJ63" s="100"/>
      <c r="AK63" s="100"/>
      <c r="AL63" s="100"/>
      <c r="AM63" s="100"/>
      <c r="AN63" s="390">
        <v>3</v>
      </c>
      <c r="AO63" s="337"/>
      <c r="AP63" s="105"/>
      <c r="AQ63" s="105"/>
      <c r="AR63" s="143"/>
      <c r="AS63" s="143"/>
      <c r="AT63" s="143"/>
      <c r="AU63" s="143"/>
      <c r="AV63" s="143"/>
      <c r="AW63" s="143"/>
      <c r="AX63" s="143"/>
      <c r="AY63" s="143"/>
      <c r="AZ63" s="143"/>
      <c r="BA63" s="156">
        <v>4</v>
      </c>
      <c r="BB63" s="100">
        <v>5</v>
      </c>
      <c r="BC63" s="369">
        <v>6</v>
      </c>
      <c r="BD63" s="370"/>
      <c r="BE63" s="371"/>
    </row>
    <row r="64" spans="1:57" ht="78" customHeight="1">
      <c r="A64" s="52"/>
      <c r="B64" s="286" t="s">
        <v>277</v>
      </c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8"/>
      <c r="Z64" s="48"/>
      <c r="AA64" s="48"/>
      <c r="AB64" s="48"/>
      <c r="AC64" s="48"/>
      <c r="AD64" s="49"/>
      <c r="AE64" s="94"/>
      <c r="AF64" s="48"/>
      <c r="AG64" s="48"/>
      <c r="AH64" s="48"/>
      <c r="AI64" s="48"/>
      <c r="AJ64" s="48"/>
      <c r="AK64" s="48"/>
      <c r="AL64" s="48"/>
      <c r="AM64" s="48"/>
      <c r="AN64" s="279" t="s">
        <v>5</v>
      </c>
      <c r="AO64" s="281"/>
      <c r="AP64" s="48"/>
      <c r="AQ64" s="49"/>
      <c r="AR64" s="157"/>
      <c r="AS64" s="56"/>
      <c r="AT64" s="56"/>
      <c r="AU64" s="56"/>
      <c r="AV64" s="56"/>
      <c r="AW64" s="56"/>
      <c r="AX64" s="56"/>
      <c r="AY64" s="56"/>
      <c r="AZ64" s="56"/>
      <c r="BA64" s="158" t="s">
        <v>5</v>
      </c>
      <c r="BB64" s="157" t="s">
        <v>5</v>
      </c>
      <c r="BC64" s="258">
        <v>117000</v>
      </c>
      <c r="BD64" s="259"/>
      <c r="BE64" s="260"/>
    </row>
    <row r="65" spans="1:57" ht="15">
      <c r="A65" s="159"/>
      <c r="B65" s="286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8"/>
      <c r="Z65" s="48"/>
      <c r="AA65" s="48"/>
      <c r="AB65" s="48"/>
      <c r="AC65" s="48"/>
      <c r="AD65" s="49"/>
      <c r="AE65" s="94"/>
      <c r="AF65" s="48"/>
      <c r="AG65" s="48"/>
      <c r="AH65" s="48"/>
      <c r="AI65" s="48"/>
      <c r="AJ65" s="48"/>
      <c r="AK65" s="48"/>
      <c r="AL65" s="48"/>
      <c r="AM65" s="48"/>
      <c r="AN65" s="279"/>
      <c r="AO65" s="281"/>
      <c r="AP65" s="48"/>
      <c r="AQ65" s="49"/>
      <c r="AR65" s="157"/>
      <c r="AS65" s="56"/>
      <c r="AT65" s="56"/>
      <c r="AU65" s="56"/>
      <c r="AV65" s="56"/>
      <c r="AW65" s="56"/>
      <c r="AX65" s="56"/>
      <c r="AY65" s="56"/>
      <c r="AZ65" s="56"/>
      <c r="BA65" s="158"/>
      <c r="BB65" s="157"/>
      <c r="BC65" s="258"/>
      <c r="BD65" s="259"/>
      <c r="BE65" s="260"/>
    </row>
    <row r="66" spans="1:57" ht="15">
      <c r="A66" s="72"/>
      <c r="B66" s="286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8"/>
      <c r="Z66" s="48"/>
      <c r="AA66" s="48"/>
      <c r="AB66" s="48"/>
      <c r="AC66" s="48"/>
      <c r="AD66" s="49"/>
      <c r="AE66" s="94"/>
      <c r="AF66" s="48"/>
      <c r="AG66" s="48"/>
      <c r="AH66" s="48"/>
      <c r="AI66" s="48"/>
      <c r="AJ66" s="48"/>
      <c r="AK66" s="48"/>
      <c r="AL66" s="48"/>
      <c r="AM66" s="48"/>
      <c r="AN66" s="352"/>
      <c r="AO66" s="354"/>
      <c r="AP66" s="48"/>
      <c r="AQ66" s="49"/>
      <c r="AR66" s="157"/>
      <c r="AS66" s="56"/>
      <c r="AT66" s="56"/>
      <c r="AU66" s="56"/>
      <c r="AV66" s="56"/>
      <c r="AW66" s="56"/>
      <c r="AX66" s="56"/>
      <c r="AY66" s="56"/>
      <c r="AZ66" s="56"/>
      <c r="BA66" s="52"/>
      <c r="BB66" s="53"/>
      <c r="BC66" s="258"/>
      <c r="BD66" s="259"/>
      <c r="BE66" s="260"/>
    </row>
    <row r="67" spans="1:57" ht="15">
      <c r="A67" s="202"/>
      <c r="B67" s="286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8"/>
      <c r="Z67" s="168"/>
      <c r="AA67" s="168"/>
      <c r="AB67" s="168"/>
      <c r="AC67" s="168"/>
      <c r="AD67" s="168"/>
      <c r="AE67" s="169"/>
      <c r="AF67" s="169"/>
      <c r="AG67" s="169"/>
      <c r="AH67" s="169"/>
      <c r="AI67" s="169"/>
      <c r="AJ67" s="169"/>
      <c r="AK67" s="169"/>
      <c r="AL67" s="169"/>
      <c r="AM67" s="169"/>
      <c r="AN67" s="352"/>
      <c r="AO67" s="354"/>
      <c r="AP67" s="169"/>
      <c r="AQ67" s="169"/>
      <c r="AR67" s="170"/>
      <c r="AS67" s="170"/>
      <c r="AT67" s="170"/>
      <c r="AU67" s="170"/>
      <c r="AV67" s="170"/>
      <c r="AW67" s="170"/>
      <c r="AX67" s="170"/>
      <c r="AY67" s="170"/>
      <c r="AZ67" s="170"/>
      <c r="BA67" s="52"/>
      <c r="BB67" s="203"/>
      <c r="BC67" s="258"/>
      <c r="BD67" s="259"/>
      <c r="BE67" s="260"/>
    </row>
    <row r="68" spans="1:57" ht="15">
      <c r="A68" s="160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2"/>
      <c r="AB68" s="162"/>
      <c r="AC68" s="162"/>
      <c r="AD68" s="162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B68" s="137" t="s">
        <v>29</v>
      </c>
      <c r="BC68" s="276">
        <f>BC64+BC65+BC66+BC67</f>
        <v>117000</v>
      </c>
      <c r="BD68" s="277"/>
      <c r="BE68" s="278"/>
    </row>
    <row r="71" spans="1:57" ht="15">
      <c r="A71" s="245" t="s">
        <v>219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</row>
    <row r="72" spans="1:57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</row>
    <row r="73" spans="1:57" ht="45" customHeight="1">
      <c r="A73" s="20" t="s">
        <v>18</v>
      </c>
      <c r="B73" s="280" t="s">
        <v>19</v>
      </c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1"/>
      <c r="Z73" s="48"/>
      <c r="AA73" s="48"/>
      <c r="AB73" s="48"/>
      <c r="AC73" s="48"/>
      <c r="AD73" s="49"/>
      <c r="AE73" s="94" t="s">
        <v>49</v>
      </c>
      <c r="AF73" s="48"/>
      <c r="AG73" s="48"/>
      <c r="AH73" s="48"/>
      <c r="AI73" s="48"/>
      <c r="AJ73" s="48"/>
      <c r="AK73" s="48"/>
      <c r="AL73" s="48"/>
      <c r="AM73" s="48"/>
      <c r="AN73" s="280" t="s">
        <v>101</v>
      </c>
      <c r="AO73" s="280"/>
      <c r="AP73" s="48"/>
      <c r="AQ73" s="49"/>
      <c r="AR73" s="94" t="s">
        <v>126</v>
      </c>
      <c r="AS73" s="48"/>
      <c r="AT73" s="48"/>
      <c r="AU73" s="48"/>
      <c r="AV73" s="48"/>
      <c r="AW73" s="48"/>
      <c r="AX73" s="48"/>
      <c r="AY73" s="48"/>
      <c r="AZ73" s="48"/>
      <c r="BA73" s="20" t="s">
        <v>126</v>
      </c>
      <c r="BB73" s="46" t="s">
        <v>297</v>
      </c>
      <c r="BC73" s="279" t="s">
        <v>215</v>
      </c>
      <c r="BD73" s="280"/>
      <c r="BE73" s="281"/>
    </row>
    <row r="74" spans="1:57" ht="15">
      <c r="A74" s="105">
        <v>1</v>
      </c>
      <c r="B74" s="390">
        <v>2</v>
      </c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100"/>
      <c r="AA74" s="100"/>
      <c r="AB74" s="100"/>
      <c r="AC74" s="100"/>
      <c r="AD74" s="101"/>
      <c r="AE74" s="99">
        <v>2</v>
      </c>
      <c r="AF74" s="100"/>
      <c r="AG74" s="100"/>
      <c r="AH74" s="100"/>
      <c r="AI74" s="100"/>
      <c r="AJ74" s="100"/>
      <c r="AK74" s="100"/>
      <c r="AL74" s="100"/>
      <c r="AM74" s="100"/>
      <c r="AN74" s="390">
        <v>3</v>
      </c>
      <c r="AO74" s="337"/>
      <c r="AP74" s="105"/>
      <c r="AQ74" s="105"/>
      <c r="AR74" s="143"/>
      <c r="AS74" s="143"/>
      <c r="AT74" s="143"/>
      <c r="AU74" s="143"/>
      <c r="AV74" s="143"/>
      <c r="AW74" s="143"/>
      <c r="AX74" s="143"/>
      <c r="AY74" s="143"/>
      <c r="AZ74" s="143"/>
      <c r="BA74" s="156">
        <v>4</v>
      </c>
      <c r="BB74" s="100">
        <v>5</v>
      </c>
      <c r="BC74" s="369">
        <v>6</v>
      </c>
      <c r="BD74" s="370"/>
      <c r="BE74" s="371"/>
    </row>
    <row r="75" spans="1:57" ht="36" customHeight="1">
      <c r="A75" s="166"/>
      <c r="B75" s="287" t="s">
        <v>220</v>
      </c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8"/>
      <c r="Z75" s="48"/>
      <c r="AA75" s="48"/>
      <c r="AB75" s="48"/>
      <c r="AC75" s="48"/>
      <c r="AD75" s="49"/>
      <c r="AE75" s="94"/>
      <c r="AF75" s="48"/>
      <c r="AG75" s="48"/>
      <c r="AH75" s="48"/>
      <c r="AI75" s="48"/>
      <c r="AJ75" s="48"/>
      <c r="AK75" s="48"/>
      <c r="AL75" s="48"/>
      <c r="AM75" s="48"/>
      <c r="AN75" s="279"/>
      <c r="AO75" s="281"/>
      <c r="AP75" s="48"/>
      <c r="AQ75" s="49"/>
      <c r="AR75" s="157"/>
      <c r="AS75" s="56"/>
      <c r="AT75" s="56"/>
      <c r="AU75" s="56"/>
      <c r="AV75" s="56"/>
      <c r="AW75" s="56"/>
      <c r="AX75" s="56"/>
      <c r="AY75" s="56"/>
      <c r="AZ75" s="56"/>
      <c r="BA75" s="158"/>
      <c r="BB75" s="157"/>
      <c r="BC75" s="258">
        <v>106400</v>
      </c>
      <c r="BD75" s="259"/>
      <c r="BE75" s="260"/>
    </row>
    <row r="76" spans="1:57" ht="15">
      <c r="A76" s="167"/>
      <c r="B76" s="287" t="s">
        <v>279</v>
      </c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8"/>
      <c r="Z76" s="48"/>
      <c r="AA76" s="48"/>
      <c r="AB76" s="48"/>
      <c r="AC76" s="48"/>
      <c r="AD76" s="49"/>
      <c r="AE76" s="94"/>
      <c r="AF76" s="48"/>
      <c r="AG76" s="48"/>
      <c r="AH76" s="48"/>
      <c r="AI76" s="48"/>
      <c r="AJ76" s="48"/>
      <c r="AK76" s="48"/>
      <c r="AL76" s="48"/>
      <c r="AM76" s="48"/>
      <c r="AN76" s="279" t="s">
        <v>5</v>
      </c>
      <c r="AO76" s="391"/>
      <c r="AP76" s="48"/>
      <c r="AQ76" s="49"/>
      <c r="AR76" s="157"/>
      <c r="AS76" s="56"/>
      <c r="AT76" s="56"/>
      <c r="AU76" s="56"/>
      <c r="AV76" s="56"/>
      <c r="AW76" s="56"/>
      <c r="AX76" s="56"/>
      <c r="AY76" s="56"/>
      <c r="AZ76" s="56"/>
      <c r="BA76" s="158" t="s">
        <v>5</v>
      </c>
      <c r="BB76" s="157" t="s">
        <v>5</v>
      </c>
      <c r="BC76" s="258" t="s">
        <v>5</v>
      </c>
      <c r="BD76" s="363"/>
      <c r="BE76" s="336"/>
    </row>
    <row r="77" spans="1:57" ht="19.5" customHeight="1">
      <c r="A77" s="167"/>
      <c r="B77" s="286" t="s">
        <v>280</v>
      </c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6"/>
      <c r="Z77" s="48"/>
      <c r="AA77" s="48"/>
      <c r="AB77" s="48"/>
      <c r="AC77" s="48"/>
      <c r="AD77" s="49"/>
      <c r="AE77" s="94"/>
      <c r="AF77" s="48"/>
      <c r="AG77" s="48"/>
      <c r="AH77" s="48"/>
      <c r="AI77" s="48"/>
      <c r="AJ77" s="48"/>
      <c r="AK77" s="48"/>
      <c r="AL77" s="48"/>
      <c r="AM77" s="48"/>
      <c r="AN77" s="279" t="s">
        <v>5</v>
      </c>
      <c r="AO77" s="391"/>
      <c r="AP77" s="48"/>
      <c r="AQ77" s="49"/>
      <c r="AR77" s="157"/>
      <c r="AS77" s="56"/>
      <c r="AT77" s="56"/>
      <c r="AU77" s="56"/>
      <c r="AV77" s="56"/>
      <c r="AW77" s="56"/>
      <c r="AX77" s="56"/>
      <c r="AY77" s="56"/>
      <c r="AZ77" s="56"/>
      <c r="BA77" s="158" t="s">
        <v>5</v>
      </c>
      <c r="BB77" s="157" t="s">
        <v>5</v>
      </c>
      <c r="BC77" s="258" t="s">
        <v>5</v>
      </c>
      <c r="BD77" s="363"/>
      <c r="BE77" s="336"/>
    </row>
    <row r="78" spans="1:57" ht="16.5" customHeight="1">
      <c r="A78" s="166"/>
      <c r="B78" s="286" t="s">
        <v>278</v>
      </c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6"/>
      <c r="Z78" s="168"/>
      <c r="AA78" s="168"/>
      <c r="AB78" s="168"/>
      <c r="AC78" s="168"/>
      <c r="AD78" s="168"/>
      <c r="AE78" s="169"/>
      <c r="AF78" s="169"/>
      <c r="AG78" s="169"/>
      <c r="AH78" s="169"/>
      <c r="AI78" s="169"/>
      <c r="AJ78" s="169"/>
      <c r="AK78" s="169"/>
      <c r="AL78" s="169"/>
      <c r="AM78" s="169"/>
      <c r="AN78" s="352" t="s">
        <v>5</v>
      </c>
      <c r="AO78" s="361"/>
      <c r="AP78" s="169"/>
      <c r="AQ78" s="169"/>
      <c r="AR78" s="170"/>
      <c r="AS78" s="170"/>
      <c r="AT78" s="170"/>
      <c r="AU78" s="170"/>
      <c r="AV78" s="170"/>
      <c r="AW78" s="170"/>
      <c r="AX78" s="170"/>
      <c r="AY78" s="170"/>
      <c r="AZ78" s="170"/>
      <c r="BA78" s="52" t="s">
        <v>5</v>
      </c>
      <c r="BB78" s="53" t="s">
        <v>5</v>
      </c>
      <c r="BC78" s="258" t="s">
        <v>5</v>
      </c>
      <c r="BD78" s="363"/>
      <c r="BE78" s="336"/>
    </row>
    <row r="79" spans="1:57" ht="17.25" customHeight="1">
      <c r="A79" s="166"/>
      <c r="B79" s="286" t="s">
        <v>227</v>
      </c>
      <c r="C79" s="382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6"/>
      <c r="Z79" s="168"/>
      <c r="AA79" s="168"/>
      <c r="AB79" s="168"/>
      <c r="AC79" s="168"/>
      <c r="AD79" s="168"/>
      <c r="AE79" s="169"/>
      <c r="AF79" s="169"/>
      <c r="AG79" s="169"/>
      <c r="AH79" s="169"/>
      <c r="AI79" s="169"/>
      <c r="AJ79" s="169"/>
      <c r="AK79" s="169"/>
      <c r="AL79" s="169"/>
      <c r="AM79" s="169"/>
      <c r="AN79" s="352" t="s">
        <v>5</v>
      </c>
      <c r="AO79" s="361"/>
      <c r="AP79" s="169"/>
      <c r="AQ79" s="169"/>
      <c r="AR79" s="170"/>
      <c r="AS79" s="170"/>
      <c r="AT79" s="170"/>
      <c r="AU79" s="170"/>
      <c r="AV79" s="170"/>
      <c r="AW79" s="170"/>
      <c r="AX79" s="170"/>
      <c r="AY79" s="170"/>
      <c r="AZ79" s="170"/>
      <c r="BA79" s="52" t="s">
        <v>5</v>
      </c>
      <c r="BB79" s="53" t="s">
        <v>5</v>
      </c>
      <c r="BC79" s="258"/>
      <c r="BD79" s="363"/>
      <c r="BE79" s="336"/>
    </row>
    <row r="80" spans="1:57" ht="17.25" customHeight="1">
      <c r="A80" s="166"/>
      <c r="B80" s="286" t="s">
        <v>228</v>
      </c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6"/>
      <c r="Z80" s="168"/>
      <c r="AA80" s="168"/>
      <c r="AB80" s="168"/>
      <c r="AC80" s="168"/>
      <c r="AD80" s="168"/>
      <c r="AE80" s="169"/>
      <c r="AF80" s="169"/>
      <c r="AG80" s="169"/>
      <c r="AH80" s="169"/>
      <c r="AI80" s="169"/>
      <c r="AJ80" s="169"/>
      <c r="AK80" s="169"/>
      <c r="AL80" s="169"/>
      <c r="AM80" s="169"/>
      <c r="AN80" s="352"/>
      <c r="AO80" s="361"/>
      <c r="AP80" s="169"/>
      <c r="AQ80" s="169"/>
      <c r="AR80" s="170"/>
      <c r="AS80" s="170"/>
      <c r="AT80" s="170"/>
      <c r="AU80" s="170"/>
      <c r="AV80" s="170"/>
      <c r="AW80" s="170"/>
      <c r="AX80" s="170"/>
      <c r="AY80" s="170"/>
      <c r="AZ80" s="170"/>
      <c r="BA80" s="52"/>
      <c r="BB80" s="53"/>
      <c r="BC80" s="258"/>
      <c r="BD80" s="363"/>
      <c r="BE80" s="336"/>
    </row>
    <row r="81" spans="1:57" ht="15">
      <c r="A81" s="166"/>
      <c r="B81" s="286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6"/>
      <c r="Z81" s="168"/>
      <c r="AA81" s="168"/>
      <c r="AB81" s="168"/>
      <c r="AC81" s="168"/>
      <c r="AD81" s="168"/>
      <c r="AE81" s="169"/>
      <c r="AF81" s="169"/>
      <c r="AG81" s="169"/>
      <c r="AH81" s="169"/>
      <c r="AI81" s="169"/>
      <c r="AJ81" s="169"/>
      <c r="AK81" s="169"/>
      <c r="AL81" s="169"/>
      <c r="AM81" s="169"/>
      <c r="AN81" s="312"/>
      <c r="AO81" s="313"/>
      <c r="AP81" s="169"/>
      <c r="AQ81" s="169"/>
      <c r="AR81" s="170"/>
      <c r="AS81" s="170"/>
      <c r="AT81" s="170"/>
      <c r="AU81" s="170"/>
      <c r="AV81" s="170"/>
      <c r="AW81" s="170"/>
      <c r="AX81" s="170"/>
      <c r="AY81" s="170"/>
      <c r="AZ81" s="170"/>
      <c r="BA81" s="52"/>
      <c r="BB81" s="52"/>
      <c r="BC81" s="258"/>
      <c r="BD81" s="363"/>
      <c r="BE81" s="336"/>
    </row>
    <row r="82" spans="1:57" ht="15">
      <c r="A82" s="209"/>
      <c r="B82" s="286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6"/>
      <c r="Z82" s="168"/>
      <c r="AA82" s="168"/>
      <c r="AB82" s="168"/>
      <c r="AC82" s="168"/>
      <c r="AD82" s="168"/>
      <c r="AE82" s="169"/>
      <c r="AF82" s="169"/>
      <c r="AG82" s="169"/>
      <c r="AH82" s="169"/>
      <c r="AI82" s="169"/>
      <c r="AJ82" s="169"/>
      <c r="AK82" s="169"/>
      <c r="AL82" s="169"/>
      <c r="AM82" s="169"/>
      <c r="AN82" s="312"/>
      <c r="AO82" s="313"/>
      <c r="AP82" s="169"/>
      <c r="AQ82" s="169"/>
      <c r="AR82" s="170"/>
      <c r="AS82" s="170"/>
      <c r="AT82" s="170"/>
      <c r="AU82" s="170"/>
      <c r="AV82" s="170"/>
      <c r="AW82" s="170"/>
      <c r="AX82" s="170"/>
      <c r="AY82" s="170"/>
      <c r="AZ82" s="170"/>
      <c r="BA82" s="52"/>
      <c r="BB82" s="52"/>
      <c r="BC82" s="258"/>
      <c r="BD82" s="363"/>
      <c r="BE82" s="336"/>
    </row>
    <row r="83" spans="1:57" ht="15">
      <c r="A83" s="209"/>
      <c r="B83" s="286"/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386"/>
      <c r="Z83" s="168"/>
      <c r="AA83" s="168"/>
      <c r="AB83" s="168"/>
      <c r="AC83" s="168"/>
      <c r="AD83" s="168"/>
      <c r="AE83" s="169"/>
      <c r="AF83" s="169"/>
      <c r="AG83" s="169"/>
      <c r="AH83" s="169"/>
      <c r="AI83" s="169"/>
      <c r="AJ83" s="169"/>
      <c r="AK83" s="169"/>
      <c r="AL83" s="169"/>
      <c r="AM83" s="169"/>
      <c r="AN83" s="312"/>
      <c r="AO83" s="313"/>
      <c r="AP83" s="169"/>
      <c r="AQ83" s="169"/>
      <c r="AR83" s="170"/>
      <c r="AS83" s="170"/>
      <c r="AT83" s="170"/>
      <c r="AU83" s="170"/>
      <c r="AV83" s="170"/>
      <c r="AW83" s="170"/>
      <c r="AX83" s="170"/>
      <c r="AY83" s="170"/>
      <c r="AZ83" s="170"/>
      <c r="BA83" s="52"/>
      <c r="BB83" s="203"/>
      <c r="BC83" s="258"/>
      <c r="BD83" s="363"/>
      <c r="BE83" s="336"/>
    </row>
    <row r="84" spans="1:57" ht="15">
      <c r="A84" s="209"/>
      <c r="B84" s="286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6"/>
      <c r="Z84" s="168"/>
      <c r="AA84" s="168"/>
      <c r="AB84" s="168"/>
      <c r="AC84" s="168"/>
      <c r="AD84" s="168"/>
      <c r="AE84" s="169"/>
      <c r="AF84" s="169"/>
      <c r="AG84" s="169"/>
      <c r="AH84" s="169"/>
      <c r="AI84" s="169"/>
      <c r="AJ84" s="169"/>
      <c r="AK84" s="169"/>
      <c r="AL84" s="169"/>
      <c r="AM84" s="169"/>
      <c r="AN84" s="312"/>
      <c r="AO84" s="313"/>
      <c r="AP84" s="169"/>
      <c r="AQ84" s="169"/>
      <c r="AR84" s="170"/>
      <c r="AS84" s="170"/>
      <c r="AT84" s="170"/>
      <c r="AU84" s="170"/>
      <c r="AV84" s="170"/>
      <c r="AW84" s="170"/>
      <c r="AX84" s="170"/>
      <c r="AY84" s="170"/>
      <c r="AZ84" s="170"/>
      <c r="BA84" s="52"/>
      <c r="BB84" s="203"/>
      <c r="BC84" s="258"/>
      <c r="BD84" s="363"/>
      <c r="BE84" s="336"/>
    </row>
    <row r="85" spans="1:57" ht="15">
      <c r="A85" s="160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2"/>
      <c r="AB85" s="162"/>
      <c r="AC85" s="162"/>
      <c r="AD85" s="162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B85" s="137" t="s">
        <v>29</v>
      </c>
      <c r="BC85" s="276">
        <f>BC75</f>
        <v>106400</v>
      </c>
      <c r="BD85" s="277"/>
      <c r="BE85" s="278"/>
    </row>
    <row r="86" spans="1:57" ht="15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114"/>
      <c r="AB86" s="114"/>
      <c r="AC86" s="114"/>
      <c r="AD86" s="114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B86" s="117"/>
      <c r="BC86" s="138"/>
      <c r="BD86" s="138"/>
      <c r="BE86" s="138"/>
    </row>
    <row r="87" spans="1:57" ht="15">
      <c r="A87" s="79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114"/>
      <c r="AB87" s="114"/>
      <c r="AC87" s="114"/>
      <c r="AD87" s="114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B87" s="117"/>
      <c r="BC87" s="138"/>
      <c r="BD87" s="138"/>
      <c r="BE87" s="138"/>
    </row>
    <row r="88" spans="1:57" ht="15">
      <c r="A88" s="79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114"/>
      <c r="AB88" s="114"/>
      <c r="AC88" s="114"/>
      <c r="AD88" s="114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B88" s="117"/>
      <c r="BC88" s="138"/>
      <c r="BD88" s="138"/>
      <c r="BE88" s="138"/>
    </row>
    <row r="94" spans="1:54" ht="15.75">
      <c r="A94" s="28" t="s">
        <v>1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</row>
    <row r="95" spans="1:54" ht="15.75">
      <c r="A95" s="28" t="s">
        <v>2</v>
      </c>
      <c r="B95" s="28"/>
      <c r="C95" s="28"/>
      <c r="D95" s="28"/>
      <c r="E95" s="174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24" t="s">
        <v>329</v>
      </c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8"/>
    </row>
    <row r="96" spans="1:54" ht="15.75">
      <c r="A96" s="28"/>
      <c r="B96" s="28"/>
      <c r="C96" s="28"/>
      <c r="D96" s="28"/>
      <c r="E96" s="175" t="s">
        <v>242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25" t="s">
        <v>243</v>
      </c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8"/>
    </row>
    <row r="97" spans="1:54" ht="15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</row>
    <row r="98" spans="1:54" ht="15.75">
      <c r="A98" s="28" t="s">
        <v>244</v>
      </c>
      <c r="B98" s="28"/>
      <c r="C98" s="28"/>
      <c r="D98" s="28"/>
      <c r="E98" s="174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24" t="s">
        <v>325</v>
      </c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8"/>
    </row>
    <row r="99" spans="1:54" ht="15.75">
      <c r="A99" s="28" t="s">
        <v>2</v>
      </c>
      <c r="B99" s="28"/>
      <c r="C99" s="28"/>
      <c r="D99" s="28"/>
      <c r="E99" s="175" t="s">
        <v>242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25" t="s">
        <v>243</v>
      </c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8"/>
    </row>
    <row r="100" spans="1:54" ht="15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</row>
    <row r="101" spans="1:54" ht="15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</row>
    <row r="102" spans="1:54" ht="15.75">
      <c r="A102" s="28" t="s">
        <v>245</v>
      </c>
      <c r="B102" s="28"/>
      <c r="C102" s="28"/>
      <c r="D102" s="174" t="s">
        <v>298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174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24" t="s">
        <v>299</v>
      </c>
      <c r="BB102" s="224"/>
    </row>
    <row r="103" spans="1:54" ht="15.75">
      <c r="A103" s="28"/>
      <c r="B103" s="28"/>
      <c r="C103" s="28"/>
      <c r="D103" s="28" t="s">
        <v>246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 t="s">
        <v>242</v>
      </c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25" t="s">
        <v>243</v>
      </c>
      <c r="BB103" s="225"/>
    </row>
  </sheetData>
  <sheetProtection/>
  <mergeCells count="155">
    <mergeCell ref="A60:BE60"/>
    <mergeCell ref="BC66:BE66"/>
    <mergeCell ref="B53:Y53"/>
    <mergeCell ref="AN53:AO53"/>
    <mergeCell ref="BC53:BE53"/>
    <mergeCell ref="B54:Y54"/>
    <mergeCell ref="AN54:AO54"/>
    <mergeCell ref="BC54:BE54"/>
    <mergeCell ref="B63:Y63"/>
    <mergeCell ref="AN63:AO63"/>
    <mergeCell ref="BC47:BE47"/>
    <mergeCell ref="A44:BE44"/>
    <mergeCell ref="BC63:BE63"/>
    <mergeCell ref="B65:Y65"/>
    <mergeCell ref="B67:Y67"/>
    <mergeCell ref="B55:Y55"/>
    <mergeCell ref="AN55:AO55"/>
    <mergeCell ref="BC55:BE55"/>
    <mergeCell ref="AN66:AO66"/>
    <mergeCell ref="BC58:BE58"/>
    <mergeCell ref="BC36:BE36"/>
    <mergeCell ref="A11:D11"/>
    <mergeCell ref="E11:BA11"/>
    <mergeCell ref="B22:Y22"/>
    <mergeCell ref="AN22:AO22"/>
    <mergeCell ref="AN20:AO20"/>
    <mergeCell ref="B28:Y28"/>
    <mergeCell ref="B27:Y27"/>
    <mergeCell ref="BC22:BE22"/>
    <mergeCell ref="B23:Y23"/>
    <mergeCell ref="E9:BB9"/>
    <mergeCell ref="B21:Y21"/>
    <mergeCell ref="BC46:BE46"/>
    <mergeCell ref="A16:BE16"/>
    <mergeCell ref="A18:BE18"/>
    <mergeCell ref="AN35:AO35"/>
    <mergeCell ref="BC20:BE20"/>
    <mergeCell ref="BC24:BE24"/>
    <mergeCell ref="BC34:BE34"/>
    <mergeCell ref="B35:Y35"/>
    <mergeCell ref="BA1:BD1"/>
    <mergeCell ref="A5:BE5"/>
    <mergeCell ref="A6:BE6"/>
    <mergeCell ref="AP7:AY7"/>
    <mergeCell ref="A9:D9"/>
    <mergeCell ref="AN24:AO24"/>
    <mergeCell ref="AN21:AO21"/>
    <mergeCell ref="BC21:BE21"/>
    <mergeCell ref="B24:Y24"/>
    <mergeCell ref="B20:Y20"/>
    <mergeCell ref="AN23:AO23"/>
    <mergeCell ref="BC23:BE23"/>
    <mergeCell ref="B25:Y25"/>
    <mergeCell ref="AN25:AO25"/>
    <mergeCell ref="BC25:BE25"/>
    <mergeCell ref="B26:Y26"/>
    <mergeCell ref="AN26:AO26"/>
    <mergeCell ref="BC26:BE26"/>
    <mergeCell ref="AO29:BA29"/>
    <mergeCell ref="BC29:BE29"/>
    <mergeCell ref="BC35:BE35"/>
    <mergeCell ref="AN27:AO27"/>
    <mergeCell ref="BC27:BE27"/>
    <mergeCell ref="AN28:AO28"/>
    <mergeCell ref="BC28:BE28"/>
    <mergeCell ref="B62:Y62"/>
    <mergeCell ref="AN62:AO62"/>
    <mergeCell ref="BC62:BE62"/>
    <mergeCell ref="A58:BA58"/>
    <mergeCell ref="B47:Y47"/>
    <mergeCell ref="B46:Y46"/>
    <mergeCell ref="AN46:AO46"/>
    <mergeCell ref="B52:Y52"/>
    <mergeCell ref="B51:Y51"/>
    <mergeCell ref="AN51:AO51"/>
    <mergeCell ref="AN52:AO52"/>
    <mergeCell ref="BC52:BE52"/>
    <mergeCell ref="BC48:BE48"/>
    <mergeCell ref="BC39:BE39"/>
    <mergeCell ref="A32:BE32"/>
    <mergeCell ref="B34:Y34"/>
    <mergeCell ref="AN34:AO34"/>
    <mergeCell ref="B37:Y37"/>
    <mergeCell ref="AN37:AO37"/>
    <mergeCell ref="BC51:BE51"/>
    <mergeCell ref="AN65:AO65"/>
    <mergeCell ref="BC65:BE65"/>
    <mergeCell ref="B50:Y50"/>
    <mergeCell ref="B48:Y48"/>
    <mergeCell ref="AN48:AO48"/>
    <mergeCell ref="AN64:AO64"/>
    <mergeCell ref="BC64:BE64"/>
    <mergeCell ref="AN50:AO50"/>
    <mergeCell ref="BC50:BE50"/>
    <mergeCell ref="BC56:BE56"/>
    <mergeCell ref="B75:Y75"/>
    <mergeCell ref="AN75:AO75"/>
    <mergeCell ref="BC75:BE75"/>
    <mergeCell ref="B66:Y66"/>
    <mergeCell ref="B64:Y64"/>
    <mergeCell ref="BC68:BE68"/>
    <mergeCell ref="A71:BE71"/>
    <mergeCell ref="B73:Y73"/>
    <mergeCell ref="AN73:AO73"/>
    <mergeCell ref="BC73:BE73"/>
    <mergeCell ref="BA102:BB102"/>
    <mergeCell ref="BC78:BE78"/>
    <mergeCell ref="AN79:AO79"/>
    <mergeCell ref="BC85:BE85"/>
    <mergeCell ref="B77:Y77"/>
    <mergeCell ref="BC82:BE82"/>
    <mergeCell ref="BC83:BE83"/>
    <mergeCell ref="BC84:BE84"/>
    <mergeCell ref="BC81:BE81"/>
    <mergeCell ref="AN84:AO84"/>
    <mergeCell ref="BA103:BB103"/>
    <mergeCell ref="AN98:BA98"/>
    <mergeCell ref="AN99:BA99"/>
    <mergeCell ref="B81:Y81"/>
    <mergeCell ref="AN81:AO81"/>
    <mergeCell ref="B82:Y82"/>
    <mergeCell ref="AN82:AO82"/>
    <mergeCell ref="B83:Y83"/>
    <mergeCell ref="B84:Y84"/>
    <mergeCell ref="AN83:AO83"/>
    <mergeCell ref="AN95:BA95"/>
    <mergeCell ref="AN96:BA96"/>
    <mergeCell ref="AN80:AO80"/>
    <mergeCell ref="B80:Y80"/>
    <mergeCell ref="B36:Y36"/>
    <mergeCell ref="AN36:AO36"/>
    <mergeCell ref="B79:Y79"/>
    <mergeCell ref="AN77:AO77"/>
    <mergeCell ref="AN74:AO74"/>
    <mergeCell ref="B74:Y74"/>
    <mergeCell ref="BC80:BE80"/>
    <mergeCell ref="BC49:BE49"/>
    <mergeCell ref="AN47:AO47"/>
    <mergeCell ref="B49:Y49"/>
    <mergeCell ref="AN49:AO49"/>
    <mergeCell ref="E14:BA14"/>
    <mergeCell ref="BC77:BE77"/>
    <mergeCell ref="BC76:BE76"/>
    <mergeCell ref="B76:Y76"/>
    <mergeCell ref="AN76:AO76"/>
    <mergeCell ref="B78:Y78"/>
    <mergeCell ref="BC79:BE79"/>
    <mergeCell ref="BC37:BE37"/>
    <mergeCell ref="BC38:BE38"/>
    <mergeCell ref="AN38:AO38"/>
    <mergeCell ref="B38:Y38"/>
    <mergeCell ref="AN78:AO78"/>
    <mergeCell ref="AN67:AO67"/>
    <mergeCell ref="BC67:BE67"/>
    <mergeCell ref="BC74:BE7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4" r:id="rId1"/>
  <rowBreaks count="1" manualBreakCount="1">
    <brk id="59" max="5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G39"/>
  <sheetViews>
    <sheetView view="pageBreakPreview" zoomScaleSheetLayoutView="100" zoomScalePageLayoutView="0" workbookViewId="0" topLeftCell="D4">
      <selection activeCell="BF25" sqref="BF25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58" width="16.75390625" style="6" customWidth="1"/>
    <col min="59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51" t="s">
        <v>7</v>
      </c>
      <c r="BB1" s="251"/>
      <c r="BC1" s="251"/>
      <c r="BD1" s="251"/>
      <c r="BE1" s="5"/>
    </row>
    <row r="2" spans="1:59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4"/>
      <c r="AN2" s="4"/>
      <c r="AO2" s="4"/>
      <c r="AP2" s="4"/>
      <c r="AQ2" s="4"/>
      <c r="AR2" s="4"/>
      <c r="AS2" s="1"/>
      <c r="AT2" s="4"/>
      <c r="AU2" s="4"/>
      <c r="AV2" s="4"/>
      <c r="AW2" s="1"/>
      <c r="AX2" s="4"/>
      <c r="AY2" s="4"/>
      <c r="AZ2" s="4" t="s">
        <v>8</v>
      </c>
      <c r="BA2" s="5"/>
      <c r="BB2" s="251"/>
      <c r="BC2" s="251"/>
      <c r="BD2" s="251"/>
      <c r="BE2" s="251"/>
      <c r="BF2" s="402"/>
      <c r="BG2" s="402"/>
    </row>
    <row r="3" spans="1:5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7"/>
      <c r="AN3" s="7"/>
      <c r="AO3" s="7"/>
      <c r="AP3" s="7"/>
      <c r="AQ3" s="7"/>
      <c r="AR3" s="7"/>
      <c r="AS3" s="1"/>
      <c r="AT3" s="7"/>
      <c r="AU3" s="7"/>
      <c r="AV3" s="7"/>
      <c r="AW3" s="1"/>
      <c r="AX3" s="7"/>
      <c r="AY3" s="7"/>
      <c r="AZ3" s="7" t="s">
        <v>10</v>
      </c>
      <c r="BA3" s="5"/>
      <c r="BB3" s="251"/>
      <c r="BC3" s="251"/>
      <c r="BD3" s="251"/>
      <c r="BE3" s="251"/>
      <c r="BF3" s="402"/>
      <c r="BG3" s="402"/>
    </row>
    <row r="4" spans="1:57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  <c r="AM4" s="7"/>
      <c r="AN4" s="7"/>
      <c r="AO4" s="7"/>
      <c r="AP4" s="7"/>
      <c r="AQ4" s="7"/>
      <c r="AR4" s="7"/>
      <c r="AS4" s="1"/>
      <c r="AT4" s="7"/>
      <c r="AU4" s="7"/>
      <c r="AV4" s="7"/>
      <c r="AW4" s="1"/>
      <c r="AX4" s="7"/>
      <c r="AY4" s="7"/>
      <c r="AZ4" s="7"/>
      <c r="BA4" s="5"/>
      <c r="BB4" s="5"/>
      <c r="BC4" s="5"/>
      <c r="BD4" s="5"/>
      <c r="BE4" s="5"/>
    </row>
    <row r="5" spans="1:5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1"/>
      <c r="AM5" s="7"/>
      <c r="AN5" s="7"/>
      <c r="AO5" s="7"/>
      <c r="AP5" s="7"/>
      <c r="AQ5" s="7"/>
      <c r="AR5" s="7"/>
      <c r="AS5" s="1"/>
      <c r="AT5" s="7"/>
      <c r="AU5" s="7"/>
      <c r="AV5" s="7"/>
      <c r="AW5" s="1"/>
      <c r="AX5" s="7"/>
      <c r="AY5" s="7"/>
      <c r="AZ5" s="7"/>
      <c r="BA5" s="5"/>
      <c r="BB5" s="5"/>
      <c r="BC5" s="5"/>
      <c r="BD5" s="5"/>
      <c r="BE5" s="5"/>
    </row>
    <row r="6" spans="1:57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2"/>
      <c r="AC6" s="2"/>
      <c r="AD6" s="2"/>
      <c r="AE6" s="2"/>
      <c r="AF6" s="2"/>
      <c r="AG6" s="2"/>
      <c r="AH6" s="2"/>
      <c r="AI6" s="2"/>
      <c r="AJ6" s="2"/>
      <c r="AK6" s="2"/>
      <c r="AL6" s="1"/>
      <c r="AM6" s="7"/>
      <c r="AN6" s="7"/>
      <c r="AO6" s="7"/>
      <c r="AP6" s="7"/>
      <c r="AQ6" s="7"/>
      <c r="AR6" s="7"/>
      <c r="AS6" s="1"/>
      <c r="AT6" s="7"/>
      <c r="AU6" s="7"/>
      <c r="AV6" s="7"/>
      <c r="AW6" s="1"/>
      <c r="AX6" s="7"/>
      <c r="AY6" s="7"/>
      <c r="AZ6" s="7"/>
      <c r="BA6" s="5"/>
      <c r="BB6" s="5"/>
      <c r="BC6" s="5"/>
      <c r="BD6" s="5"/>
      <c r="BE6" s="5"/>
    </row>
    <row r="7" spans="1:57" ht="15.7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15.75">
      <c r="A8" s="252" t="s">
        <v>323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</row>
    <row r="9" spans="1:57" ht="15.75">
      <c r="A9" s="252" t="s">
        <v>324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</row>
    <row r="10" spans="1:57" ht="15.75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2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10" t="s">
        <v>3</v>
      </c>
      <c r="BA10" s="10"/>
      <c r="BB10" s="10"/>
      <c r="BC10" s="10"/>
      <c r="BD10" s="10"/>
      <c r="BE10" s="10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55.5" customHeight="1">
      <c r="A12" s="240" t="s">
        <v>15</v>
      </c>
      <c r="B12" s="241"/>
      <c r="C12" s="241"/>
      <c r="D12" s="241"/>
      <c r="E12" s="397" t="s">
        <v>330</v>
      </c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13"/>
      <c r="BD12" s="13"/>
      <c r="BE12" s="13"/>
    </row>
    <row r="13" spans="1:5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">
      <c r="A14" s="240" t="s">
        <v>0</v>
      </c>
      <c r="B14" s="241"/>
      <c r="C14" s="241"/>
      <c r="D14" s="241"/>
      <c r="E14" s="242" t="s">
        <v>304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13"/>
      <c r="BC14" s="13"/>
      <c r="BD14" s="13"/>
      <c r="BE14" s="13"/>
    </row>
    <row r="15" spans="1:57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t="15">
      <c r="A17" s="15" t="s">
        <v>16</v>
      </c>
      <c r="B17" s="15"/>
      <c r="C17" s="15"/>
      <c r="D17" s="15"/>
      <c r="E17" s="244" t="s">
        <v>310</v>
      </c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16"/>
      <c r="BC17" s="16"/>
      <c r="BD17" s="16"/>
      <c r="BE17" s="16"/>
    </row>
    <row r="18" spans="1:57" ht="15">
      <c r="A18" s="15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B19" s="117"/>
      <c r="BC19" s="138"/>
      <c r="BD19" s="138"/>
      <c r="BE19" s="138"/>
    </row>
    <row r="20" spans="1:57" ht="15">
      <c r="A20" s="245" t="s">
        <v>172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</row>
    <row r="21" spans="1:57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59" ht="32.25" customHeight="1">
      <c r="A22" s="20" t="s">
        <v>18</v>
      </c>
      <c r="B22" s="280" t="s">
        <v>19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1"/>
      <c r="BB22" s="50" t="s">
        <v>173</v>
      </c>
      <c r="BC22" s="279" t="s">
        <v>174</v>
      </c>
      <c r="BD22" s="280"/>
      <c r="BE22" s="281"/>
      <c r="BF22" s="20" t="s">
        <v>42</v>
      </c>
      <c r="BG22" s="140"/>
    </row>
    <row r="23" spans="1:59" ht="15">
      <c r="A23" s="52">
        <v>1</v>
      </c>
      <c r="B23" s="284">
        <v>2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5"/>
      <c r="BB23" s="54">
        <v>3</v>
      </c>
      <c r="BC23" s="283">
        <v>4</v>
      </c>
      <c r="BD23" s="284"/>
      <c r="BE23" s="285"/>
      <c r="BF23" s="52">
        <v>5</v>
      </c>
      <c r="BG23" s="77"/>
    </row>
    <row r="24" spans="1:59" ht="36.75" customHeight="1">
      <c r="A24" s="61"/>
      <c r="B24" s="255" t="s">
        <v>319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7"/>
      <c r="BB24" s="54">
        <v>4</v>
      </c>
      <c r="BC24" s="283">
        <f>BF24/BB24</f>
        <v>10189.5</v>
      </c>
      <c r="BD24" s="363"/>
      <c r="BE24" s="336"/>
      <c r="BF24" s="143">
        <v>40758</v>
      </c>
      <c r="BG24" s="144"/>
    </row>
    <row r="25" spans="1:59" ht="18" customHeight="1">
      <c r="A25" s="52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7"/>
      <c r="BB25" s="54"/>
      <c r="BC25" s="283"/>
      <c r="BD25" s="363"/>
      <c r="BE25" s="336"/>
      <c r="BF25" s="143"/>
      <c r="BG25" s="144"/>
    </row>
    <row r="26" spans="1:59" ht="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C26" s="117"/>
      <c r="BD26" s="117"/>
      <c r="BE26" s="117" t="s">
        <v>29</v>
      </c>
      <c r="BF26" s="149">
        <f>BF24+BF25</f>
        <v>40758</v>
      </c>
      <c r="BG26" s="117"/>
    </row>
    <row r="27" spans="1:57" ht="1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17"/>
      <c r="BB27" s="117"/>
      <c r="BC27" s="117"/>
      <c r="BD27" s="117"/>
      <c r="BE27" s="117"/>
    </row>
    <row r="30" spans="1:54" ht="15.75">
      <c r="A30" s="28" t="s">
        <v>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ht="15.75">
      <c r="A31" s="28" t="s">
        <v>2</v>
      </c>
      <c r="B31" s="28"/>
      <c r="C31" s="28"/>
      <c r="D31" s="28"/>
      <c r="E31" s="174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24" t="s">
        <v>329</v>
      </c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8"/>
    </row>
    <row r="32" spans="1:54" ht="15.75">
      <c r="A32" s="28"/>
      <c r="B32" s="28"/>
      <c r="C32" s="28"/>
      <c r="D32" s="28"/>
      <c r="E32" s="175" t="s">
        <v>242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25" t="s">
        <v>243</v>
      </c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8"/>
    </row>
    <row r="33" spans="1:54" ht="15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5.75">
      <c r="A34" s="28" t="s">
        <v>244</v>
      </c>
      <c r="B34" s="28"/>
      <c r="C34" s="28"/>
      <c r="D34" s="28"/>
      <c r="E34" s="174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24" t="s">
        <v>325</v>
      </c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8"/>
    </row>
    <row r="35" spans="1:54" ht="15.75">
      <c r="A35" s="28" t="s">
        <v>2</v>
      </c>
      <c r="B35" s="28"/>
      <c r="C35" s="28"/>
      <c r="D35" s="28"/>
      <c r="E35" s="175" t="s">
        <v>242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25" t="s">
        <v>243</v>
      </c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8"/>
    </row>
    <row r="36" spans="1:54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15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ht="15.75">
      <c r="A38" s="28" t="s">
        <v>245</v>
      </c>
      <c r="B38" s="28"/>
      <c r="C38" s="28"/>
      <c r="D38" s="174" t="s">
        <v>300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74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24" t="s">
        <v>299</v>
      </c>
      <c r="BB38" s="224"/>
    </row>
    <row r="39" spans="1:54" ht="15.75">
      <c r="A39" s="28"/>
      <c r="B39" s="28"/>
      <c r="C39" s="28"/>
      <c r="D39" s="28" t="s">
        <v>246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 t="s">
        <v>242</v>
      </c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25" t="s">
        <v>243</v>
      </c>
      <c r="BB39" s="225"/>
    </row>
  </sheetData>
  <sheetProtection/>
  <mergeCells count="26">
    <mergeCell ref="B25:BA25"/>
    <mergeCell ref="BC25:BE25"/>
    <mergeCell ref="BC22:BE22"/>
    <mergeCell ref="B23:BA23"/>
    <mergeCell ref="BC23:BE23"/>
    <mergeCell ref="BC24:BE24"/>
    <mergeCell ref="A12:D12"/>
    <mergeCell ref="A14:D14"/>
    <mergeCell ref="E14:BA14"/>
    <mergeCell ref="E12:BB12"/>
    <mergeCell ref="BA38:BB38"/>
    <mergeCell ref="BA39:BB39"/>
    <mergeCell ref="B24:BA24"/>
    <mergeCell ref="E17:BA17"/>
    <mergeCell ref="AN34:BA34"/>
    <mergeCell ref="AN35:BA35"/>
    <mergeCell ref="BA1:BD1"/>
    <mergeCell ref="BB2:BG2"/>
    <mergeCell ref="BB3:BG3"/>
    <mergeCell ref="A8:BE8"/>
    <mergeCell ref="AN31:BA31"/>
    <mergeCell ref="AN32:BA32"/>
    <mergeCell ref="A20:BE20"/>
    <mergeCell ref="B22:BA22"/>
    <mergeCell ref="A9:BE9"/>
    <mergeCell ref="AP10:AY10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96"/>
  <sheetViews>
    <sheetView view="pageBreakPreview" zoomScaleSheetLayoutView="100" zoomScalePageLayoutView="0" workbookViewId="0" topLeftCell="A43">
      <selection activeCell="E7" sqref="E7:BB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51" t="s">
        <v>7</v>
      </c>
      <c r="BB1" s="251"/>
      <c r="BC1" s="251"/>
      <c r="BD1" s="251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252" t="s">
        <v>323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</row>
    <row r="4" spans="1:57" ht="15.75">
      <c r="A4" s="252" t="s">
        <v>324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240" t="s">
        <v>15</v>
      </c>
      <c r="B7" s="241"/>
      <c r="C7" s="241"/>
      <c r="D7" s="241"/>
      <c r="E7" s="397" t="s">
        <v>330</v>
      </c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240" t="s">
        <v>0</v>
      </c>
      <c r="B9" s="241"/>
      <c r="C9" s="241"/>
      <c r="D9" s="241"/>
      <c r="E9" s="242" t="s">
        <v>304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244" t="s">
        <v>281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</row>
    <row r="15" spans="1:57" ht="15">
      <c r="A15" s="246" t="s">
        <v>17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</row>
    <row r="16" spans="1:57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30">
      <c r="A17" s="20" t="s">
        <v>18</v>
      </c>
      <c r="B17" s="295" t="s">
        <v>19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296" t="s">
        <v>20</v>
      </c>
      <c r="AO17" s="24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21" t="s">
        <v>21</v>
      </c>
      <c r="BB17" s="21" t="s">
        <v>305</v>
      </c>
      <c r="BC17" s="19"/>
      <c r="BD17" s="19"/>
      <c r="BE17" s="19"/>
    </row>
    <row r="18" spans="1:57" ht="15">
      <c r="A18" s="22"/>
      <c r="B18" s="297">
        <v>1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298">
        <v>2</v>
      </c>
      <c r="AO18" s="237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3">
        <v>3</v>
      </c>
      <c r="BB18" s="23">
        <v>4</v>
      </c>
      <c r="BC18" s="19"/>
      <c r="BD18" s="19"/>
      <c r="BE18" s="19"/>
    </row>
    <row r="19" spans="1:57" ht="15">
      <c r="A19" s="22">
        <v>1</v>
      </c>
      <c r="B19" s="293" t="s">
        <v>23</v>
      </c>
      <c r="C19" s="265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49"/>
      <c r="AO19" s="24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24">
        <v>12</v>
      </c>
      <c r="BB19" s="24"/>
      <c r="BC19" s="19"/>
      <c r="BD19" s="19"/>
      <c r="BE19" s="19"/>
    </row>
    <row r="20" spans="1:57" ht="15">
      <c r="A20" s="22">
        <v>2</v>
      </c>
      <c r="B20" s="293" t="s">
        <v>24</v>
      </c>
      <c r="C20" s="265"/>
      <c r="D20" s="265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249"/>
      <c r="AO20" s="24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24"/>
      <c r="BB20" s="24"/>
      <c r="BC20" s="19"/>
      <c r="BD20" s="19"/>
      <c r="BE20" s="19"/>
    </row>
    <row r="21" spans="1:57" ht="15">
      <c r="A21" s="22"/>
      <c r="B21" s="265" t="s">
        <v>25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61"/>
      <c r="AO21" s="262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4"/>
      <c r="BB21" s="24"/>
      <c r="BC21" s="19"/>
      <c r="BD21" s="19"/>
      <c r="BE21" s="19"/>
    </row>
    <row r="22" spans="1:57" ht="15">
      <c r="A22" s="22"/>
      <c r="B22" s="273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5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61"/>
      <c r="AO22" s="262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4"/>
      <c r="BB22" s="24"/>
      <c r="BC22" s="19"/>
      <c r="BD22" s="19"/>
      <c r="BE22" s="19"/>
    </row>
    <row r="23" spans="1:57" ht="31.5" customHeight="1">
      <c r="A23" s="22"/>
      <c r="B23" s="273" t="s">
        <v>254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5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61"/>
      <c r="AO23" s="262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4"/>
      <c r="BB23" s="24"/>
      <c r="BC23" s="19"/>
      <c r="BD23" s="19"/>
      <c r="BE23" s="19"/>
    </row>
    <row r="24" spans="1:57" ht="15">
      <c r="A24" s="22"/>
      <c r="B24" s="273" t="s">
        <v>248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5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61"/>
      <c r="AO24" s="262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24"/>
      <c r="BB24" s="24"/>
      <c r="BC24" s="19"/>
      <c r="BD24" s="19"/>
      <c r="BE24" s="19"/>
    </row>
    <row r="25" spans="1:57" ht="33" customHeight="1">
      <c r="A25" s="22"/>
      <c r="B25" s="273" t="s">
        <v>249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5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261"/>
      <c r="AO25" s="262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4"/>
      <c r="BB25" s="24"/>
      <c r="BC25" s="19"/>
      <c r="BD25" s="19"/>
      <c r="BE25" s="19"/>
    </row>
    <row r="26" spans="1:57" ht="30.75" customHeight="1">
      <c r="A26" s="22"/>
      <c r="B26" s="273" t="s">
        <v>255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5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61"/>
      <c r="AO26" s="262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24"/>
      <c r="BB26" s="24"/>
      <c r="BC26" s="19"/>
      <c r="BD26" s="19"/>
      <c r="BE26" s="19"/>
    </row>
    <row r="27" spans="1:57" ht="15">
      <c r="A27" s="22"/>
      <c r="B27" s="273" t="s">
        <v>250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5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261"/>
      <c r="AO27" s="262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24"/>
      <c r="BB27" s="24"/>
      <c r="BC27" s="19"/>
      <c r="BD27" s="19"/>
      <c r="BE27" s="19"/>
    </row>
    <row r="28" spans="1:57" ht="48.75" customHeight="1">
      <c r="A28" s="22"/>
      <c r="B28" s="273" t="s">
        <v>251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5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261"/>
      <c r="AO28" s="262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24"/>
      <c r="BB28" s="24"/>
      <c r="BC28" s="19"/>
      <c r="BD28" s="19"/>
      <c r="BE28" s="19"/>
    </row>
    <row r="29" spans="1:57" ht="24.75" customHeight="1">
      <c r="A29" s="22"/>
      <c r="B29" s="273" t="s">
        <v>252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5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61"/>
      <c r="AO29" s="262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24"/>
      <c r="BB29" s="24"/>
      <c r="BC29" s="19"/>
      <c r="BD29" s="19"/>
      <c r="BE29" s="19"/>
    </row>
    <row r="30" spans="1:57" ht="15">
      <c r="A30" s="22">
        <v>3</v>
      </c>
      <c r="B30" s="265" t="s">
        <v>26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271"/>
      <c r="AO30" s="271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24"/>
      <c r="BB30" s="24"/>
      <c r="BC30" s="19"/>
      <c r="BD30" s="19"/>
      <c r="BE30" s="19"/>
    </row>
    <row r="31" spans="1:57" ht="15">
      <c r="A31" s="22"/>
      <c r="B31" s="265" t="s">
        <v>25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261"/>
      <c r="AO31" s="262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24"/>
      <c r="BB31" s="24"/>
      <c r="BC31" s="19"/>
      <c r="BD31" s="19"/>
      <c r="BE31" s="19"/>
    </row>
    <row r="32" spans="1:57" ht="15">
      <c r="A32" s="22"/>
      <c r="B32" s="265" t="s">
        <v>256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261"/>
      <c r="AO32" s="262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24"/>
      <c r="BB32" s="24"/>
      <c r="BC32" s="19"/>
      <c r="BD32" s="19"/>
      <c r="BE32" s="19"/>
    </row>
    <row r="33" spans="1:57" ht="15">
      <c r="A33" s="22"/>
      <c r="B33" s="265" t="s">
        <v>257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261"/>
      <c r="AO33" s="262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24"/>
      <c r="BB33" s="24"/>
      <c r="BC33" s="19"/>
      <c r="BD33" s="19"/>
      <c r="BE33" s="19"/>
    </row>
    <row r="34" spans="1:57" ht="15">
      <c r="A34" s="22"/>
      <c r="B34" s="265" t="s">
        <v>258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261"/>
      <c r="AO34" s="262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24"/>
      <c r="BB34" s="24"/>
      <c r="BC34" s="19"/>
      <c r="BD34" s="19"/>
      <c r="BE34" s="19"/>
    </row>
    <row r="35" spans="1:57" ht="15">
      <c r="A35" s="22"/>
      <c r="B35" s="265" t="s">
        <v>259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261"/>
      <c r="AO35" s="262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24"/>
      <c r="BB35" s="24"/>
      <c r="BC35" s="19"/>
      <c r="BD35" s="19"/>
      <c r="BE35" s="19"/>
    </row>
    <row r="36" spans="1:57" ht="15">
      <c r="A36" s="22"/>
      <c r="B36" s="265" t="s">
        <v>265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261"/>
      <c r="AO36" s="262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24"/>
      <c r="BB36" s="24"/>
      <c r="BC36" s="19"/>
      <c r="BD36" s="19"/>
      <c r="BE36" s="19"/>
    </row>
    <row r="37" spans="1:57" ht="15">
      <c r="A37" s="22"/>
      <c r="B37" s="265" t="s">
        <v>260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261"/>
      <c r="AO37" s="262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24"/>
      <c r="BB37" s="24"/>
      <c r="BC37" s="19"/>
      <c r="BD37" s="19"/>
      <c r="BE37" s="19"/>
    </row>
    <row r="38" spans="1:57" ht="15">
      <c r="A38" s="22"/>
      <c r="B38" s="265" t="s">
        <v>261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261"/>
      <c r="AO38" s="262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24"/>
      <c r="BB38" s="24"/>
      <c r="BC38" s="19"/>
      <c r="BD38" s="19"/>
      <c r="BE38" s="19"/>
    </row>
    <row r="39" spans="1:57" ht="15">
      <c r="A39" s="22"/>
      <c r="B39" s="265" t="s">
        <v>27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261"/>
      <c r="AO39" s="262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24"/>
      <c r="BB39" s="24"/>
      <c r="BC39" s="19"/>
      <c r="BD39" s="19"/>
      <c r="BE39" s="19"/>
    </row>
    <row r="40" spans="1:57" ht="15">
      <c r="A40" s="22"/>
      <c r="B40" s="265" t="s">
        <v>25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261"/>
      <c r="AO40" s="262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24"/>
      <c r="BB40" s="24"/>
      <c r="BC40" s="19"/>
      <c r="BD40" s="19"/>
      <c r="BE40" s="19"/>
    </row>
    <row r="41" spans="1:57" ht="32.25" customHeight="1">
      <c r="A41" s="22"/>
      <c r="B41" s="265" t="s">
        <v>262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261"/>
      <c r="AO41" s="262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24"/>
      <c r="BB41" s="24"/>
      <c r="BC41" s="19"/>
      <c r="BD41" s="19"/>
      <c r="BE41" s="19"/>
    </row>
    <row r="42" spans="1:57" ht="15">
      <c r="A42" s="22"/>
      <c r="B42" s="265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261"/>
      <c r="AO42" s="262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24"/>
      <c r="BB42" s="24"/>
      <c r="BC42" s="19"/>
      <c r="BD42" s="19"/>
      <c r="BE42" s="19"/>
    </row>
    <row r="43" spans="1:57" ht="15">
      <c r="A43" s="22"/>
      <c r="B43" s="265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261"/>
      <c r="AO43" s="262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24"/>
      <c r="BB43" s="24"/>
      <c r="BC43" s="19"/>
      <c r="BD43" s="19"/>
      <c r="BE43" s="19"/>
    </row>
    <row r="44" spans="1:57" ht="15">
      <c r="A44" s="22"/>
      <c r="B44" s="295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261"/>
      <c r="AO44" s="262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4"/>
      <c r="BB44" s="24"/>
      <c r="BC44" s="19"/>
      <c r="BD44" s="19"/>
      <c r="BE44" s="19"/>
    </row>
    <row r="45" spans="1:57" ht="15">
      <c r="A45" s="179"/>
      <c r="B45" s="414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416"/>
      <c r="AO45" s="417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80"/>
      <c r="BB45" s="24"/>
      <c r="BC45" s="19"/>
      <c r="BD45" s="19"/>
      <c r="BE45" s="19"/>
    </row>
    <row r="46" spans="1:57" ht="15">
      <c r="A46" s="22"/>
      <c r="B46" s="413" t="s">
        <v>282</v>
      </c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292"/>
      <c r="AO46" s="264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24"/>
      <c r="BB46" s="24">
        <v>2931000</v>
      </c>
      <c r="BC46" s="19"/>
      <c r="BD46" s="19"/>
      <c r="BE46" s="19"/>
    </row>
    <row r="47" spans="1:57" ht="15">
      <c r="A47" s="22"/>
      <c r="B47" s="413" t="s">
        <v>283</v>
      </c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292"/>
      <c r="AO47" s="264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24"/>
      <c r="BB47" s="24">
        <v>201000</v>
      </c>
      <c r="BC47" s="19"/>
      <c r="BD47" s="19"/>
      <c r="BE47" s="19"/>
    </row>
    <row r="48" spans="1:57" ht="15">
      <c r="A48" s="22"/>
      <c r="B48" s="409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0"/>
      <c r="AO48" s="410"/>
      <c r="AP48" s="410"/>
      <c r="AQ48" s="410"/>
      <c r="AR48" s="410"/>
      <c r="AS48" s="410"/>
      <c r="AT48" s="410"/>
      <c r="AU48" s="410"/>
      <c r="AV48" s="410"/>
      <c r="AW48" s="410"/>
      <c r="AX48" s="410"/>
      <c r="AY48" s="410"/>
      <c r="AZ48" s="410"/>
      <c r="BA48" s="411"/>
      <c r="BB48" s="24"/>
      <c r="BC48" s="19"/>
      <c r="BD48" s="19"/>
      <c r="BE48" s="19"/>
    </row>
    <row r="49" spans="1:57" ht="15">
      <c r="A49" s="22"/>
      <c r="B49" s="409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1"/>
      <c r="BB49" s="24"/>
      <c r="BC49" s="19"/>
      <c r="BD49" s="19"/>
      <c r="BE49" s="19"/>
    </row>
    <row r="50" spans="1:57" ht="15">
      <c r="A50" s="22"/>
      <c r="B50" s="409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  <c r="AY50" s="410"/>
      <c r="AZ50" s="410"/>
      <c r="BA50" s="411"/>
      <c r="BB50" s="24"/>
      <c r="BC50" s="19"/>
      <c r="BD50" s="19"/>
      <c r="BE50" s="19"/>
    </row>
    <row r="51" spans="1:57" ht="15">
      <c r="A51" s="22"/>
      <c r="B51" s="409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0"/>
      <c r="AM51" s="410"/>
      <c r="AN51" s="410"/>
      <c r="AO51" s="410"/>
      <c r="AP51" s="410"/>
      <c r="AQ51" s="410"/>
      <c r="AR51" s="410"/>
      <c r="AS51" s="410"/>
      <c r="AT51" s="410"/>
      <c r="AU51" s="410"/>
      <c r="AV51" s="410"/>
      <c r="AW51" s="410"/>
      <c r="AX51" s="410"/>
      <c r="AY51" s="410"/>
      <c r="AZ51" s="410"/>
      <c r="BA51" s="411"/>
      <c r="BB51" s="24"/>
      <c r="BC51" s="214"/>
      <c r="BD51" s="214"/>
      <c r="BE51" s="214"/>
    </row>
    <row r="52" spans="1:57" ht="15">
      <c r="A52" s="22"/>
      <c r="B52" s="409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410"/>
      <c r="AI52" s="410"/>
      <c r="AJ52" s="410"/>
      <c r="AK52" s="410"/>
      <c r="AL52" s="410"/>
      <c r="AM52" s="410"/>
      <c r="AN52" s="410"/>
      <c r="AO52" s="410"/>
      <c r="AP52" s="410"/>
      <c r="AQ52" s="410"/>
      <c r="AR52" s="410"/>
      <c r="AS52" s="410"/>
      <c r="AT52" s="410"/>
      <c r="AU52" s="410"/>
      <c r="AV52" s="410"/>
      <c r="AW52" s="410"/>
      <c r="AX52" s="410"/>
      <c r="AY52" s="410"/>
      <c r="AZ52" s="410"/>
      <c r="BA52" s="411"/>
      <c r="BB52" s="24"/>
      <c r="BC52" s="214"/>
      <c r="BD52" s="214"/>
      <c r="BE52" s="214"/>
    </row>
    <row r="53" spans="1:57" ht="15">
      <c r="A53" s="22"/>
      <c r="B53" s="409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  <c r="AY53" s="410"/>
      <c r="AZ53" s="410"/>
      <c r="BA53" s="411"/>
      <c r="BB53" s="24"/>
      <c r="BC53" s="217"/>
      <c r="BD53" s="217"/>
      <c r="BE53" s="217"/>
    </row>
    <row r="54" spans="1:57" ht="15">
      <c r="A54" s="22"/>
      <c r="B54" s="409"/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19"/>
      <c r="AC54" s="419"/>
      <c r="AD54" s="419"/>
      <c r="AE54" s="419"/>
      <c r="AF54" s="419"/>
      <c r="AG54" s="419"/>
      <c r="AH54" s="419"/>
      <c r="AI54" s="419"/>
      <c r="AJ54" s="419"/>
      <c r="AK54" s="419"/>
      <c r="AL54" s="419"/>
      <c r="AM54" s="419"/>
      <c r="AN54" s="419"/>
      <c r="AO54" s="419"/>
      <c r="AP54" s="419"/>
      <c r="AQ54" s="419"/>
      <c r="AR54" s="419"/>
      <c r="AS54" s="419"/>
      <c r="AT54" s="419"/>
      <c r="AU54" s="419"/>
      <c r="AV54" s="419"/>
      <c r="AW54" s="419"/>
      <c r="AX54" s="419"/>
      <c r="AY54" s="419"/>
      <c r="AZ54" s="419"/>
      <c r="BA54" s="420"/>
      <c r="BB54" s="24"/>
      <c r="BC54" s="218"/>
      <c r="BD54" s="218"/>
      <c r="BE54" s="218"/>
    </row>
    <row r="55" spans="1:57" ht="15">
      <c r="A55" s="22"/>
      <c r="B55" s="40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19"/>
      <c r="AI55" s="419"/>
      <c r="AJ55" s="419"/>
      <c r="AK55" s="419"/>
      <c r="AL55" s="419"/>
      <c r="AM55" s="419"/>
      <c r="AN55" s="419"/>
      <c r="AO55" s="419"/>
      <c r="AP55" s="419"/>
      <c r="AQ55" s="419"/>
      <c r="AR55" s="419"/>
      <c r="AS55" s="419"/>
      <c r="AT55" s="419"/>
      <c r="AU55" s="419"/>
      <c r="AV55" s="419"/>
      <c r="AW55" s="419"/>
      <c r="AX55" s="419"/>
      <c r="AY55" s="419"/>
      <c r="AZ55" s="419"/>
      <c r="BA55" s="420"/>
      <c r="BB55" s="24"/>
      <c r="BC55" s="218"/>
      <c r="BD55" s="218"/>
      <c r="BE55" s="218"/>
    </row>
    <row r="56" spans="1:57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25" t="s">
        <v>29</v>
      </c>
      <c r="BB56" s="26">
        <f>BB46+BB47+BB48+BB49+BB50+BB51+BB52+BB53+BB54+BB55</f>
        <v>3132000</v>
      </c>
      <c r="BC56" s="19"/>
      <c r="BD56" s="19"/>
      <c r="BE56" s="19"/>
    </row>
    <row r="57" spans="1:57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5">
      <c r="A58" s="27" t="s">
        <v>30</v>
      </c>
      <c r="B58" s="27"/>
      <c r="C58" s="27"/>
      <c r="D58" s="27"/>
      <c r="E58" s="27"/>
      <c r="F58" s="2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5">
      <c r="A59" s="27"/>
      <c r="B59" s="27"/>
      <c r="C59" s="27"/>
      <c r="D59" s="27"/>
      <c r="E59" s="27"/>
      <c r="F59" s="2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ht="15">
      <c r="A60" s="27"/>
      <c r="B60" s="27"/>
      <c r="C60" s="27"/>
      <c r="D60" s="27"/>
      <c r="E60" s="27"/>
      <c r="F60" s="2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ht="15.75">
      <c r="A61" s="28" t="s">
        <v>31</v>
      </c>
      <c r="B61" s="28"/>
      <c r="C61" s="28"/>
      <c r="D61" s="28"/>
      <c r="E61" s="27"/>
      <c r="F61" s="2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ht="15">
      <c r="A62" s="27"/>
      <c r="B62" s="27"/>
      <c r="C62" s="27"/>
      <c r="D62" s="27"/>
      <c r="E62" s="27"/>
      <c r="F62" s="2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135">
      <c r="A63" s="29" t="s">
        <v>32</v>
      </c>
      <c r="B63" s="266" t="s">
        <v>33</v>
      </c>
      <c r="C63" s="267"/>
      <c r="D63" s="21" t="s">
        <v>34</v>
      </c>
      <c r="E63" s="21" t="s">
        <v>35</v>
      </c>
      <c r="F63" s="2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ht="15">
      <c r="A64" s="30">
        <v>1</v>
      </c>
      <c r="B64" s="268">
        <v>2</v>
      </c>
      <c r="C64" s="269"/>
      <c r="D64" s="30">
        <v>3</v>
      </c>
      <c r="E64" s="30">
        <v>4</v>
      </c>
      <c r="F64" s="2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ht="15">
      <c r="A65" s="24"/>
      <c r="B65" s="261"/>
      <c r="C65" s="262"/>
      <c r="D65" s="24"/>
      <c r="E65" s="24"/>
      <c r="F65" s="2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ht="15">
      <c r="A66" s="24"/>
      <c r="B66" s="261"/>
      <c r="C66" s="262"/>
      <c r="D66" s="24"/>
      <c r="E66" s="24"/>
      <c r="F66" s="2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ht="15">
      <c r="A67" s="270" t="s">
        <v>36</v>
      </c>
      <c r="B67" s="271"/>
      <c r="C67" s="262"/>
      <c r="D67" s="31"/>
      <c r="E67" s="31"/>
      <c r="F67" s="2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71" spans="1:57" ht="15">
      <c r="A71" s="245" t="s">
        <v>168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</row>
    <row r="72" spans="1:57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</row>
    <row r="73" spans="1:57" ht="45">
      <c r="A73" s="20" t="s">
        <v>18</v>
      </c>
      <c r="B73" s="272" t="s">
        <v>19</v>
      </c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 t="s">
        <v>163</v>
      </c>
      <c r="BB73" s="50" t="s">
        <v>164</v>
      </c>
      <c r="BC73" s="279" t="s">
        <v>42</v>
      </c>
      <c r="BD73" s="280"/>
      <c r="BE73" s="281"/>
    </row>
    <row r="74" spans="1:57" ht="15">
      <c r="A74" s="52">
        <v>1</v>
      </c>
      <c r="B74" s="282">
        <v>2</v>
      </c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>
        <v>3</v>
      </c>
      <c r="BB74" s="54">
        <v>4</v>
      </c>
      <c r="BC74" s="283">
        <v>5</v>
      </c>
      <c r="BD74" s="284"/>
      <c r="BE74" s="285"/>
    </row>
    <row r="75" spans="1:57" ht="57" customHeight="1">
      <c r="A75" s="52">
        <v>1</v>
      </c>
      <c r="B75" s="286" t="s">
        <v>169</v>
      </c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8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4"/>
      <c r="BC75" s="283"/>
      <c r="BD75" s="363"/>
      <c r="BE75" s="336"/>
    </row>
    <row r="76" spans="1:57" ht="65.25" customHeight="1">
      <c r="A76" s="52">
        <v>2</v>
      </c>
      <c r="B76" s="286" t="s">
        <v>264</v>
      </c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82"/>
      <c r="AD76" s="382"/>
      <c r="AE76" s="382"/>
      <c r="AF76" s="382"/>
      <c r="AG76" s="382"/>
      <c r="AH76" s="382"/>
      <c r="AI76" s="382"/>
      <c r="AJ76" s="382"/>
      <c r="AK76" s="382"/>
      <c r="AL76" s="382"/>
      <c r="AM76" s="382"/>
      <c r="AN76" s="382"/>
      <c r="AO76" s="386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4"/>
      <c r="BC76" s="283"/>
      <c r="BD76" s="363"/>
      <c r="BE76" s="336"/>
    </row>
    <row r="77" spans="1:57" ht="15">
      <c r="A77" s="61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  <c r="AF77" s="418"/>
      <c r="AG77" s="418"/>
      <c r="AH77" s="418"/>
      <c r="AI77" s="418"/>
      <c r="AJ77" s="418"/>
      <c r="AK77" s="418"/>
      <c r="AL77" s="418"/>
      <c r="AM77" s="418"/>
      <c r="AN77" s="418"/>
      <c r="AO77" s="418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5"/>
      <c r="BC77" s="258"/>
      <c r="BD77" s="259"/>
      <c r="BE77" s="260"/>
    </row>
    <row r="78" spans="1:57" ht="15">
      <c r="A78" s="22"/>
      <c r="B78" s="412" t="s">
        <v>282</v>
      </c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10"/>
      <c r="AC78" s="410"/>
      <c r="AD78" s="410"/>
      <c r="AE78" s="410"/>
      <c r="AF78" s="410"/>
      <c r="AG78" s="410"/>
      <c r="AH78" s="410"/>
      <c r="AI78" s="410"/>
      <c r="AJ78" s="410"/>
      <c r="AK78" s="410"/>
      <c r="AL78" s="410"/>
      <c r="AM78" s="410"/>
      <c r="AN78" s="410"/>
      <c r="AO78" s="411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24"/>
      <c r="BB78" s="181"/>
      <c r="BC78" s="258">
        <v>30000</v>
      </c>
      <c r="BD78" s="259"/>
      <c r="BE78" s="260"/>
    </row>
    <row r="79" spans="1:57" ht="15">
      <c r="A79" s="22"/>
      <c r="B79" s="412" t="s">
        <v>283</v>
      </c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1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24"/>
      <c r="BB79" s="181"/>
      <c r="BC79" s="258">
        <v>10000</v>
      </c>
      <c r="BD79" s="259"/>
      <c r="BE79" s="260"/>
    </row>
    <row r="80" spans="1:57" ht="40.5" customHeight="1">
      <c r="A80" s="22"/>
      <c r="B80" s="403"/>
      <c r="C80" s="404"/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  <c r="AR80" s="404"/>
      <c r="AS80" s="404"/>
      <c r="AT80" s="404"/>
      <c r="AU80" s="404"/>
      <c r="AV80" s="404"/>
      <c r="AW80" s="404"/>
      <c r="AX80" s="404"/>
      <c r="AY80" s="404"/>
      <c r="AZ80" s="404"/>
      <c r="BA80" s="405"/>
      <c r="BB80" s="134"/>
      <c r="BC80" s="258"/>
      <c r="BD80" s="259"/>
      <c r="BE80" s="260"/>
    </row>
    <row r="81" spans="1:57" ht="31.5" customHeight="1">
      <c r="A81" s="22"/>
      <c r="B81" s="406"/>
      <c r="C81" s="407"/>
      <c r="D81" s="407"/>
      <c r="E81" s="407"/>
      <c r="F81" s="407"/>
      <c r="G81" s="407"/>
      <c r="H81" s="407"/>
      <c r="I81" s="407"/>
      <c r="J81" s="407"/>
      <c r="K81" s="407"/>
      <c r="L81" s="407"/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  <c r="AF81" s="407"/>
      <c r="AG81" s="407"/>
      <c r="AH81" s="407"/>
      <c r="AI81" s="407"/>
      <c r="AJ81" s="407"/>
      <c r="AK81" s="407"/>
      <c r="AL81" s="407"/>
      <c r="AM81" s="407"/>
      <c r="AN81" s="407"/>
      <c r="AO81" s="407"/>
      <c r="AP81" s="407"/>
      <c r="AQ81" s="407"/>
      <c r="AR81" s="407"/>
      <c r="AS81" s="407"/>
      <c r="AT81" s="407"/>
      <c r="AU81" s="407"/>
      <c r="AV81" s="407"/>
      <c r="AW81" s="407"/>
      <c r="AX81" s="407"/>
      <c r="AY81" s="407"/>
      <c r="AZ81" s="407"/>
      <c r="BA81" s="408"/>
      <c r="BB81" s="134"/>
      <c r="BC81" s="258"/>
      <c r="BD81" s="259"/>
      <c r="BE81" s="260"/>
    </row>
    <row r="82" spans="1:57" ht="31.5" customHeight="1">
      <c r="A82" s="129"/>
      <c r="B82" s="421"/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2"/>
      <c r="AL82" s="422"/>
      <c r="AM82" s="422"/>
      <c r="AN82" s="422"/>
      <c r="AO82" s="422"/>
      <c r="AP82" s="422"/>
      <c r="AQ82" s="422"/>
      <c r="AR82" s="422"/>
      <c r="AS82" s="422"/>
      <c r="AT82" s="422"/>
      <c r="AU82" s="422"/>
      <c r="AV82" s="422"/>
      <c r="AW82" s="422"/>
      <c r="AX82" s="422"/>
      <c r="AY82" s="422"/>
      <c r="AZ82" s="422"/>
      <c r="BA82" s="423"/>
      <c r="BB82" s="134"/>
      <c r="BC82" s="258"/>
      <c r="BD82" s="259"/>
      <c r="BE82" s="260"/>
    </row>
    <row r="83" spans="1:57" ht="31.5" customHeight="1">
      <c r="A83" s="129"/>
      <c r="B83" s="421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  <c r="AD83" s="422"/>
      <c r="AE83" s="422"/>
      <c r="AF83" s="422"/>
      <c r="AG83" s="422"/>
      <c r="AH83" s="422"/>
      <c r="AI83" s="422"/>
      <c r="AJ83" s="422"/>
      <c r="AK83" s="422"/>
      <c r="AL83" s="422"/>
      <c r="AM83" s="422"/>
      <c r="AN83" s="422"/>
      <c r="AO83" s="422"/>
      <c r="AP83" s="422"/>
      <c r="AQ83" s="422"/>
      <c r="AR83" s="422"/>
      <c r="AS83" s="422"/>
      <c r="AT83" s="422"/>
      <c r="AU83" s="422"/>
      <c r="AV83" s="422"/>
      <c r="AW83" s="422"/>
      <c r="AX83" s="422"/>
      <c r="AY83" s="422"/>
      <c r="AZ83" s="422"/>
      <c r="BA83" s="423"/>
      <c r="BB83" s="134"/>
      <c r="BC83" s="258"/>
      <c r="BD83" s="259"/>
      <c r="BE83" s="260"/>
    </row>
    <row r="84" spans="1:57" ht="15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17" t="s">
        <v>29</v>
      </c>
      <c r="BC84" s="276">
        <f>BC78+BC79+BC80+BC81+BC82+BC83</f>
        <v>40000</v>
      </c>
      <c r="BD84" s="277"/>
      <c r="BE84" s="278"/>
    </row>
    <row r="87" spans="1:54" ht="15.75">
      <c r="A87" s="28" t="s">
        <v>1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</row>
    <row r="88" spans="1:54" ht="15.75">
      <c r="A88" s="28" t="s">
        <v>2</v>
      </c>
      <c r="B88" s="28"/>
      <c r="C88" s="28"/>
      <c r="D88" s="28"/>
      <c r="E88" s="174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24" t="s">
        <v>329</v>
      </c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8"/>
    </row>
    <row r="89" spans="1:54" ht="15.75">
      <c r="A89" s="28"/>
      <c r="B89" s="28"/>
      <c r="C89" s="28"/>
      <c r="D89" s="28"/>
      <c r="E89" s="175" t="s">
        <v>242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25" t="s">
        <v>243</v>
      </c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8"/>
    </row>
    <row r="90" spans="1:54" ht="15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</row>
    <row r="91" spans="1:54" ht="15.75">
      <c r="A91" s="28" t="s">
        <v>244</v>
      </c>
      <c r="B91" s="28"/>
      <c r="C91" s="28"/>
      <c r="D91" s="28"/>
      <c r="E91" s="174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24" t="s">
        <v>325</v>
      </c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8"/>
    </row>
    <row r="92" spans="1:54" ht="15.75">
      <c r="A92" s="28" t="s">
        <v>2</v>
      </c>
      <c r="B92" s="28"/>
      <c r="C92" s="28"/>
      <c r="D92" s="28"/>
      <c r="E92" s="175" t="s">
        <v>242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25" t="s">
        <v>243</v>
      </c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8"/>
    </row>
    <row r="93" spans="1:54" ht="15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</row>
    <row r="94" spans="1:54" ht="15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</row>
    <row r="95" spans="1:54" ht="15.75">
      <c r="A95" s="28" t="s">
        <v>245</v>
      </c>
      <c r="B95" s="28"/>
      <c r="C95" s="28"/>
      <c r="D95" s="174" t="s">
        <v>298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174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24" t="s">
        <v>299</v>
      </c>
      <c r="BB95" s="224"/>
    </row>
    <row r="96" spans="1:54" ht="15.75">
      <c r="A96" s="28"/>
      <c r="B96" s="28"/>
      <c r="C96" s="28"/>
      <c r="D96" s="28" t="s">
        <v>246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 t="s">
        <v>242</v>
      </c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25" t="s">
        <v>243</v>
      </c>
      <c r="BB96" s="225"/>
    </row>
  </sheetData>
  <sheetProtection/>
  <mergeCells count="116">
    <mergeCell ref="B54:BA54"/>
    <mergeCell ref="B55:BA55"/>
    <mergeCell ref="B82:BA82"/>
    <mergeCell ref="B83:BA83"/>
    <mergeCell ref="BC82:BE82"/>
    <mergeCell ref="BC83:BE83"/>
    <mergeCell ref="B53:BA53"/>
    <mergeCell ref="B51:BA51"/>
    <mergeCell ref="B52:BA52"/>
    <mergeCell ref="B77:AO77"/>
    <mergeCell ref="B73:AO73"/>
    <mergeCell ref="B20:Y20"/>
    <mergeCell ref="AN20:AO20"/>
    <mergeCell ref="B49:BA49"/>
    <mergeCell ref="B50:BA50"/>
    <mergeCell ref="B23:Y23"/>
    <mergeCell ref="AN23:AO23"/>
    <mergeCell ref="B24:Y24"/>
    <mergeCell ref="AN24:AO24"/>
    <mergeCell ref="B34:Y34"/>
    <mergeCell ref="AN34:AO34"/>
    <mergeCell ref="A7:D7"/>
    <mergeCell ref="B17:Y17"/>
    <mergeCell ref="AN17:AO17"/>
    <mergeCell ref="B18:Y18"/>
    <mergeCell ref="AN18:AO18"/>
    <mergeCell ref="BA1:BD1"/>
    <mergeCell ref="A3:BE3"/>
    <mergeCell ref="A4:BE4"/>
    <mergeCell ref="AP5:AY5"/>
    <mergeCell ref="E7:BB7"/>
    <mergeCell ref="A15:BE15"/>
    <mergeCell ref="A9:D9"/>
    <mergeCell ref="E9:BA9"/>
    <mergeCell ref="E12:BA12"/>
    <mergeCell ref="A14:BE14"/>
    <mergeCell ref="B19:Y19"/>
    <mergeCell ref="AN19:AO19"/>
    <mergeCell ref="B28:Y28"/>
    <mergeCell ref="AN28:AO28"/>
    <mergeCell ref="B26:Y26"/>
    <mergeCell ref="AN26:AO26"/>
    <mergeCell ref="B21:Y21"/>
    <mergeCell ref="AN21:AO21"/>
    <mergeCell ref="B22:Y22"/>
    <mergeCell ref="AN22:AO22"/>
    <mergeCell ref="B25:Y25"/>
    <mergeCell ref="AN25:AO25"/>
    <mergeCell ref="B27:Y27"/>
    <mergeCell ref="AN27:AO27"/>
    <mergeCell ref="B32:Y32"/>
    <mergeCell ref="AN32:AO32"/>
    <mergeCell ref="B31:Y31"/>
    <mergeCell ref="AN31:AO31"/>
    <mergeCell ref="B33:Y33"/>
    <mergeCell ref="AN33:AO33"/>
    <mergeCell ref="B38:Y38"/>
    <mergeCell ref="AN38:AO38"/>
    <mergeCell ref="B29:Y29"/>
    <mergeCell ref="AN29:AO29"/>
    <mergeCell ref="B30:Y30"/>
    <mergeCell ref="AN30:AO30"/>
    <mergeCell ref="B35:Y35"/>
    <mergeCell ref="AN35:AO35"/>
    <mergeCell ref="B36:Y36"/>
    <mergeCell ref="AN36:AO36"/>
    <mergeCell ref="B37:Y37"/>
    <mergeCell ref="AN37:AO37"/>
    <mergeCell ref="B41:Y41"/>
    <mergeCell ref="AN41:AO41"/>
    <mergeCell ref="B42:Y42"/>
    <mergeCell ref="AN42:AO42"/>
    <mergeCell ref="B39:Y39"/>
    <mergeCell ref="AN39:AO39"/>
    <mergeCell ref="B40:Y40"/>
    <mergeCell ref="AN40:AO40"/>
    <mergeCell ref="B43:Y43"/>
    <mergeCell ref="AN43:AO43"/>
    <mergeCell ref="B74:AO74"/>
    <mergeCell ref="BC74:BE74"/>
    <mergeCell ref="B45:Y45"/>
    <mergeCell ref="AN45:AO45"/>
    <mergeCell ref="B63:C63"/>
    <mergeCell ref="B64:C64"/>
    <mergeCell ref="B44:Y44"/>
    <mergeCell ref="AN44:AO44"/>
    <mergeCell ref="B46:Y46"/>
    <mergeCell ref="B47:Y47"/>
    <mergeCell ref="AN46:AO46"/>
    <mergeCell ref="AN47:AO47"/>
    <mergeCell ref="B78:AO78"/>
    <mergeCell ref="AN89:BA89"/>
    <mergeCell ref="B76:AO76"/>
    <mergeCell ref="A71:BE71"/>
    <mergeCell ref="BC77:BE77"/>
    <mergeCell ref="B75:AO75"/>
    <mergeCell ref="B48:BA48"/>
    <mergeCell ref="BA96:BB96"/>
    <mergeCell ref="BC76:BE76"/>
    <mergeCell ref="AN92:BA92"/>
    <mergeCell ref="BA95:BB95"/>
    <mergeCell ref="B79:AO79"/>
    <mergeCell ref="B65:C65"/>
    <mergeCell ref="B66:C66"/>
    <mergeCell ref="BC80:BE80"/>
    <mergeCell ref="BC81:BE81"/>
    <mergeCell ref="AN91:BA91"/>
    <mergeCell ref="A67:C67"/>
    <mergeCell ref="BC78:BE78"/>
    <mergeCell ref="BC79:BE79"/>
    <mergeCell ref="BC84:BE84"/>
    <mergeCell ref="AN88:BA88"/>
    <mergeCell ref="BC73:BE73"/>
    <mergeCell ref="BC75:BE75"/>
    <mergeCell ref="B80:BA80"/>
    <mergeCell ref="B81:BA81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9" r:id="rId1"/>
  <rowBreaks count="1" manualBreakCount="1">
    <brk id="60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бюджетной сметы федерального казенного учреждения на 2019 год</dc:title>
  <dc:subject/>
  <dc:creator>Natal'ya Gennad'evna</dc:creator>
  <cp:keywords/>
  <dc:description>Подготовлено на базе материалов БСС «Система Главбух»</dc:description>
  <cp:lastModifiedBy>Buh3</cp:lastModifiedBy>
  <cp:lastPrinted>2021-01-15T08:28:53Z</cp:lastPrinted>
  <dcterms:created xsi:type="dcterms:W3CDTF">2010-09-22T07:19:29Z</dcterms:created>
  <dcterms:modified xsi:type="dcterms:W3CDTF">2021-01-15T08:30:14Z</dcterms:modified>
  <cp:category/>
  <cp:version/>
  <cp:contentType/>
  <cp:contentStatus/>
</cp:coreProperties>
</file>